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20" yWindow="2060" windowWidth="29520" windowHeight="18300" activeTab="0"/>
  </bookViews>
  <sheets>
    <sheet name="Maintenance Plan - FAMS" sheetId="1" r:id="rId1"/>
    <sheet name="Maintenance Plan - CRS)" sheetId="2" r:id="rId2"/>
    <sheet name="Maintenance Plan - HMRS" sheetId="3" r:id="rId3"/>
    <sheet name="Maintenance Plan - WAS " sheetId="4" r:id="rId4"/>
    <sheet name="Maintenance Plan - District Sum" sheetId="5" r:id="rId5"/>
    <sheet name="CRS code sum" sheetId="6" r:id="rId6"/>
    <sheet name="Code Summary By School" sheetId="7" r:id="rId7"/>
  </sheets>
  <definedNames>
    <definedName name="_xlnm.Print_Area" localSheetId="6">'Code Summary By School'!$A$1:$D$316</definedName>
    <definedName name="_xlnm.Print_Area" localSheetId="5">'CRS code sum'!$A$1:$D$332</definedName>
    <definedName name="_xlnm.Print_Area" localSheetId="1">'Maintenance Plan - CRS)'!$A$1:$E$29</definedName>
    <definedName name="_xlnm.Print_Area" localSheetId="4">'Maintenance Plan - District Sum'!$A$1:$D$31</definedName>
    <definedName name="_xlnm.Print_Area" localSheetId="0">'Maintenance Plan - FAMS'!$A$1:$E$29</definedName>
    <definedName name="_xlnm.Print_Area" localSheetId="2">'Maintenance Plan - HMRS'!$A$1:$E$29</definedName>
    <definedName name="_xlnm.Print_Area" localSheetId="3">'Maintenance Plan - WAS '!$A$1:$E$29</definedName>
    <definedName name="_xlnm.Print_Titles" localSheetId="6">'Code Summary By School'!$1:$5</definedName>
    <definedName name="_xlnm.Print_Titles" localSheetId="5">'CRS code sum'!$1:$5</definedName>
  </definedNames>
  <calcPr fullCalcOnLoad="1"/>
</workbook>
</file>

<file path=xl/sharedStrings.xml><?xml version="1.0" encoding="utf-8"?>
<sst xmlns="http://schemas.openxmlformats.org/spreadsheetml/2006/main" count="755" uniqueCount="246">
  <si>
    <t>Plumbing Supplies/Repairs</t>
  </si>
  <si>
    <t>Exterminating</t>
  </si>
  <si>
    <t>Code 35:  Doors &amp; Windows</t>
  </si>
  <si>
    <t>Repair Brick Work</t>
  </si>
  <si>
    <t>Soffits</t>
  </si>
  <si>
    <t>Replace skylights</t>
  </si>
  <si>
    <t>Code 30:  Interior Structure</t>
  </si>
  <si>
    <t>Painting</t>
  </si>
  <si>
    <t>Service Contract-Fire Extinguishers</t>
  </si>
  <si>
    <t>Filters</t>
  </si>
  <si>
    <t xml:space="preserve">     Code 65 - WAS Total</t>
  </si>
  <si>
    <t xml:space="preserve">     Code 80 - FAMS Total</t>
  </si>
  <si>
    <t xml:space="preserve">     Code 80 - HMRS Total</t>
  </si>
  <si>
    <t>Woodside Avenue School</t>
  </si>
  <si>
    <t>Renovate Bathrooms</t>
  </si>
  <si>
    <t>Plumbing Supplies</t>
  </si>
  <si>
    <t>Electrical supplies</t>
  </si>
  <si>
    <t>Airdale units</t>
  </si>
  <si>
    <t>Motors &amp; Belts</t>
  </si>
  <si>
    <t>COLONIAL ROAD SCHOOL   (OPENED 9/04)</t>
  </si>
  <si>
    <t>Note:  The summary must be accompanied by the Three Year Maintenance Plan for each school building owned by the District BOE</t>
  </si>
  <si>
    <t>RotoRooter</t>
  </si>
  <si>
    <t>Structural</t>
  </si>
  <si>
    <t>Roof/Roof Accessories</t>
  </si>
  <si>
    <t>Exterior Walls</t>
  </si>
  <si>
    <t>Interior Walls/Partitions</t>
  </si>
  <si>
    <t>Outlets</t>
  </si>
  <si>
    <t>Plumbing</t>
  </si>
  <si>
    <t>Electrical/Lighting</t>
  </si>
  <si>
    <t>District:  Franklin Lakes</t>
  </si>
  <si>
    <t>District Code:  1580</t>
  </si>
  <si>
    <t>School:  Woodside Avenue School</t>
  </si>
  <si>
    <t>DISTRICT SUMMARY</t>
  </si>
  <si>
    <t>SCHOOL BUILDING</t>
  </si>
  <si>
    <t>Code 10: Ground/Site</t>
  </si>
  <si>
    <t xml:space="preserve">     Code 10 - FAMS Total</t>
  </si>
  <si>
    <t xml:space="preserve">     Code 10 -  HMRS Total</t>
  </si>
  <si>
    <t>Service Contract-Copiers</t>
  </si>
  <si>
    <t xml:space="preserve">     Code 40 - FAMS Total</t>
  </si>
  <si>
    <t xml:space="preserve">     Code 40 - HMRS Total</t>
  </si>
  <si>
    <t>Replace Floors</t>
  </si>
  <si>
    <t>Code 45:  Plumbing</t>
  </si>
  <si>
    <t>Non-Instructional Equipment</t>
  </si>
  <si>
    <t>Code 50:  Electrical</t>
  </si>
  <si>
    <t xml:space="preserve">     Code 15 - WAS Total</t>
  </si>
  <si>
    <t xml:space="preserve">  </t>
  </si>
  <si>
    <t xml:space="preserve">     Code 20 - FAMS Total</t>
  </si>
  <si>
    <t xml:space="preserve">     Code 20 - HMRS Total</t>
  </si>
  <si>
    <t xml:space="preserve">     Code 80 - CRS Total</t>
  </si>
  <si>
    <t xml:space="preserve">     Code 65 - CRS Total</t>
  </si>
  <si>
    <t xml:space="preserve">     Code 60 - CRS Total</t>
  </si>
  <si>
    <t>Repair Bleachers</t>
  </si>
  <si>
    <t>Fencing</t>
  </si>
  <si>
    <t>Heating/Air Conditioning</t>
  </si>
  <si>
    <t>Specialty Areas (List)</t>
  </si>
  <si>
    <t xml:space="preserve">     Code 35 - CRS Total</t>
  </si>
  <si>
    <t>Landscaping</t>
  </si>
  <si>
    <t>Pruning</t>
  </si>
  <si>
    <t>Playground Equipment</t>
  </si>
  <si>
    <t>HIGH MOUNTAIN ROAD SCHOOL</t>
  </si>
  <si>
    <t>Environmental Center</t>
  </si>
  <si>
    <t xml:space="preserve">     Code 30 - CRS Total</t>
  </si>
  <si>
    <t xml:space="preserve">     Code 25 - CRS Total</t>
  </si>
  <si>
    <t xml:space="preserve">     Code 15 -CRS Total</t>
  </si>
  <si>
    <t xml:space="preserve">     Code 20 - CRS Total</t>
  </si>
  <si>
    <t xml:space="preserve">     Code 10 - CRS Total</t>
  </si>
  <si>
    <t>Exterior Lights</t>
  </si>
  <si>
    <t>Mechanical Ventilation/Exhaust</t>
  </si>
  <si>
    <t>Fire Protection/Alarm System</t>
  </si>
  <si>
    <t xml:space="preserve"> </t>
  </si>
  <si>
    <t xml:space="preserve">  Drains &amp; Gutters</t>
  </si>
  <si>
    <t>Floors &amp; Ceilings</t>
  </si>
  <si>
    <t xml:space="preserve">     Code 55 -CRS Total</t>
  </si>
  <si>
    <t xml:space="preserve">     Code 50 - CRS Total</t>
  </si>
  <si>
    <t xml:space="preserve">     Code 55 - HMRS Total</t>
  </si>
  <si>
    <t xml:space="preserve">     Code 55 - WAS Total</t>
  </si>
  <si>
    <t xml:space="preserve">     Code 40 - CRS Total</t>
  </si>
  <si>
    <t xml:space="preserve">     Code 45 - CRS Total</t>
  </si>
  <si>
    <t xml:space="preserve">     Code 35 - WAS Total</t>
  </si>
  <si>
    <t xml:space="preserve">     Code 35 - HMRS Total</t>
  </si>
  <si>
    <t xml:space="preserve">     Code 35 - FAMS Total</t>
  </si>
  <si>
    <t>Actual</t>
  </si>
  <si>
    <t>Budgeted</t>
  </si>
  <si>
    <t>Code 55:  Ventilation</t>
  </si>
  <si>
    <t>School Code:  015</t>
  </si>
  <si>
    <t>Repairs-Controls</t>
  </si>
  <si>
    <t xml:space="preserve">     Code 40 - WAS Total</t>
  </si>
  <si>
    <t xml:space="preserve">     Code 45 - FAMS Total</t>
  </si>
  <si>
    <t xml:space="preserve">     Code 45 - HMRS Total</t>
  </si>
  <si>
    <t xml:space="preserve">     Code 45 - WAS Total</t>
  </si>
  <si>
    <t xml:space="preserve">     Code 50 - FAMS Total</t>
  </si>
  <si>
    <t xml:space="preserve">     Code 50 - HMRS Total</t>
  </si>
  <si>
    <t>Rugs</t>
  </si>
  <si>
    <t>Doors &amp; Windows</t>
  </si>
  <si>
    <t xml:space="preserve">     Code 15 - FAMS Total</t>
  </si>
  <si>
    <t xml:space="preserve">     Code 15 -  HMRS Total</t>
  </si>
  <si>
    <t xml:space="preserve">     Code 50 - WAS Total</t>
  </si>
  <si>
    <t xml:space="preserve">     Code 55 - FAMS Total</t>
  </si>
  <si>
    <t>Update Exit Lights</t>
  </si>
  <si>
    <t>Repairs Custodial Equipment</t>
  </si>
  <si>
    <t xml:space="preserve">     Code 20 - WAS Total</t>
  </si>
  <si>
    <t xml:space="preserve">     Code 25 - FAMS Total</t>
  </si>
  <si>
    <t xml:space="preserve">     Çode 25 - HMRS Total</t>
  </si>
  <si>
    <t xml:space="preserve">     Code 25 - WAS Total</t>
  </si>
  <si>
    <t xml:space="preserve">     Code 30 - FAMS Total</t>
  </si>
  <si>
    <t xml:space="preserve">     Code 30 - HMRS Total</t>
  </si>
  <si>
    <t xml:space="preserve">     Code 30 - WAS Total</t>
  </si>
  <si>
    <t>Asbestos Management</t>
  </si>
  <si>
    <t>Drains &amp; Gutters</t>
  </si>
  <si>
    <t>Roof Repairs</t>
  </si>
  <si>
    <t>GYM floor</t>
  </si>
  <si>
    <t>Update Fire Detectors</t>
  </si>
  <si>
    <t>Septic System/Pumped repaired</t>
  </si>
  <si>
    <t>Service Contract-Septic</t>
  </si>
  <si>
    <t>Code 40:  Floors &amp; Ceilings</t>
  </si>
  <si>
    <t>Maintenance-Security System</t>
  </si>
  <si>
    <t>Code 80:   Specialty Areas</t>
  </si>
  <si>
    <t xml:space="preserve">     Code 60 - FAMS Total</t>
  </si>
  <si>
    <t xml:space="preserve">     Code 60 HMRS Total</t>
  </si>
  <si>
    <t xml:space="preserve">      Code 60 - WAS Total</t>
  </si>
  <si>
    <t xml:space="preserve">     Code 65 - FAMS Total</t>
  </si>
  <si>
    <t xml:space="preserve">     Code 65 - HMRS Total</t>
  </si>
  <si>
    <t>Code 15:  Structural</t>
  </si>
  <si>
    <t>CODE 60:  Heating/Air Conditioning</t>
  </si>
  <si>
    <t>SCHOOL LEVEL</t>
  </si>
  <si>
    <t>Boiler Repairs</t>
  </si>
  <si>
    <t>Service Contract-Boilers</t>
  </si>
  <si>
    <t>Water Treatment</t>
  </si>
  <si>
    <t>Replace Tubes</t>
  </si>
  <si>
    <t>Service Contract - Heat Pumps</t>
  </si>
  <si>
    <t>Code 25: Exterior Structure</t>
  </si>
  <si>
    <t>School:  Franklin Avenue Middle School</t>
  </si>
  <si>
    <t>Code 65:  Fire &amp; Alarm System</t>
  </si>
  <si>
    <t>Update Fire Alarms</t>
  </si>
  <si>
    <t>Service Contract-Alarms</t>
  </si>
  <si>
    <t xml:space="preserve">     Code 10 - WAS Total</t>
  </si>
  <si>
    <t>CODE SUMMARY BY SCHOOL</t>
  </si>
  <si>
    <t>Replace Airdale</t>
  </si>
  <si>
    <t>THREE YEAR MAINTENANCE REPAIR PLAN</t>
  </si>
  <si>
    <t>Update Security System</t>
  </si>
  <si>
    <t>Ceiling Tiles</t>
  </si>
  <si>
    <t>Total Expenditure</t>
  </si>
  <si>
    <t>Budget</t>
  </si>
  <si>
    <t>Instructional Equipment</t>
  </si>
  <si>
    <t>Code 20: Roofs</t>
  </si>
  <si>
    <t>Repairs to Instructional Equipment</t>
  </si>
  <si>
    <t>Component/School</t>
  </si>
  <si>
    <t>FY</t>
  </si>
  <si>
    <t>Ceiling fans</t>
  </si>
  <si>
    <t xml:space="preserve">Uni-Vents </t>
  </si>
  <si>
    <t xml:space="preserve">TOTALS </t>
  </si>
  <si>
    <t>Air Filters</t>
  </si>
  <si>
    <t>Completed/</t>
  </si>
  <si>
    <t>Planned</t>
  </si>
  <si>
    <t>Athletic Fields</t>
  </si>
  <si>
    <t>Ground /Site</t>
  </si>
  <si>
    <t>Repair Parking Area</t>
  </si>
  <si>
    <t>Remediation</t>
  </si>
  <si>
    <t>Update Ventilation</t>
  </si>
  <si>
    <t>School:  Colonial Road School</t>
  </si>
  <si>
    <t>School Code:  040</t>
  </si>
  <si>
    <t xml:space="preserve">CRS CODE SUMMARY </t>
  </si>
  <si>
    <t>COLONIAL ROAD SCHOOL</t>
  </si>
  <si>
    <t>FRANKLIN AVENUE MIDDLE SCHOOL</t>
  </si>
  <si>
    <t>School:  High Mountain Road School</t>
  </si>
  <si>
    <t>Total Estimated Expenditures per Fiscal Year</t>
  </si>
  <si>
    <t>Update Playgrounds</t>
  </si>
  <si>
    <t>WOODSIDE AVENUE SCHOOL</t>
  </si>
  <si>
    <t>TOTALS</t>
  </si>
  <si>
    <t>Septic System/Pumped</t>
  </si>
  <si>
    <t>Service contract-Elevator</t>
  </si>
  <si>
    <t>Replace Clocks</t>
  </si>
  <si>
    <t xml:space="preserve">     Code 80 - WAS Total</t>
  </si>
  <si>
    <t>Replace Drinking Fountains</t>
  </si>
  <si>
    <t>School Code:  020</t>
  </si>
  <si>
    <t>School Code:  030</t>
  </si>
  <si>
    <t>Replace Smartboards</t>
  </si>
  <si>
    <t>Repair Security System</t>
  </si>
  <si>
    <t>Inspect/ replace Fire Alarms</t>
  </si>
  <si>
    <t>Landscaping/ Irrigation</t>
  </si>
  <si>
    <t>Door Locks</t>
  </si>
  <si>
    <t>Replace blinds</t>
  </si>
  <si>
    <t>Replace hot water tank</t>
  </si>
  <si>
    <t>Upgrade-telephones</t>
  </si>
  <si>
    <t>Elevator contract / repairs</t>
  </si>
  <si>
    <t>Carpets</t>
  </si>
  <si>
    <t>Septic System repaired/Pumped</t>
  </si>
  <si>
    <t>Outlets/Wire mold cabinets</t>
  </si>
  <si>
    <t>Repairs</t>
  </si>
  <si>
    <t>Drapes and shades</t>
  </si>
  <si>
    <t>Floors</t>
  </si>
  <si>
    <t>Repair bathrooms</t>
  </si>
  <si>
    <t>Pumping station</t>
  </si>
  <si>
    <t>Chiller repairs</t>
  </si>
  <si>
    <t>Replace shades</t>
  </si>
  <si>
    <t>Window film</t>
  </si>
  <si>
    <t>Security/ Repair Doors</t>
  </si>
  <si>
    <t>Replace playground mulch</t>
  </si>
  <si>
    <t>Water heater installed</t>
  </si>
  <si>
    <t>Clocks</t>
  </si>
  <si>
    <t>Repair playground</t>
  </si>
  <si>
    <t>Flooring</t>
  </si>
  <si>
    <t>Rooftop Unit</t>
  </si>
  <si>
    <t xml:space="preserve">Repairs </t>
  </si>
  <si>
    <t>Update panel</t>
  </si>
  <si>
    <t>Repair parking lot-Inlets</t>
  </si>
  <si>
    <t>Exit Lights</t>
  </si>
  <si>
    <t xml:space="preserve">Repair parking lot </t>
  </si>
  <si>
    <t xml:space="preserve">Ceiling </t>
  </si>
  <si>
    <t>Lightning detection system</t>
  </si>
  <si>
    <t>Drapery</t>
  </si>
  <si>
    <t>2018-2019</t>
  </si>
  <si>
    <t>18/19</t>
  </si>
  <si>
    <t>New doors</t>
  </si>
  <si>
    <t>Upgrade gym  Lighting Fixtures</t>
  </si>
  <si>
    <t>Upgrade gym Lighting Fixtures</t>
  </si>
  <si>
    <t>Upgrade  Lighting Fixtures</t>
  </si>
  <si>
    <t>Gym floor</t>
  </si>
  <si>
    <t>Univents</t>
  </si>
  <si>
    <t>Driveway site repair</t>
  </si>
  <si>
    <t>Repairs-Boilers</t>
  </si>
  <si>
    <t>Gas regulator</t>
  </si>
  <si>
    <t>Boiler Maintenance kit</t>
  </si>
  <si>
    <t>Recycling bins</t>
  </si>
  <si>
    <t>Heating coil</t>
  </si>
  <si>
    <t>Parking lot Exterior Lights</t>
  </si>
  <si>
    <t>New Transformer</t>
  </si>
  <si>
    <t>Repair gym AC</t>
  </si>
  <si>
    <t>Security/Safety film</t>
  </si>
  <si>
    <t>Security/Locks/Safety film</t>
  </si>
  <si>
    <t>Lockers</t>
  </si>
  <si>
    <t>Rooftop unit replaced</t>
  </si>
  <si>
    <t>2019-2020</t>
  </si>
  <si>
    <t>19/20</t>
  </si>
  <si>
    <t>Replace stair tread</t>
  </si>
  <si>
    <t>Water treatment</t>
  </si>
  <si>
    <t>20/21</t>
  </si>
  <si>
    <t>2020-2021</t>
  </si>
  <si>
    <t>Window repairs</t>
  </si>
  <si>
    <t>Well drilling/closing</t>
  </si>
  <si>
    <t>Instructional Equipment/Gym</t>
  </si>
  <si>
    <t>Replace floors lunch room</t>
  </si>
  <si>
    <t>Hot water heater</t>
  </si>
  <si>
    <t>Repair Parking  / Trench drain</t>
  </si>
  <si>
    <t>Parking lot lights</t>
  </si>
  <si>
    <t>Gym flloring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</si>
</sst>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/d/yyyy"/>
    <numFmt numFmtId="173" formatCode="0.000"/>
    <numFmt numFmtId="174" formatCode="0.0000"/>
    <numFmt numFmtId="175" formatCode="0.0"/>
    <numFmt numFmtId="176" formatCode="&quot;$&quot;#,##0.00"/>
    <numFmt numFmtId="177" formatCode="&quot;$&quot;#,##0.0"/>
    <numFmt numFmtId="178" formatCode="&quot;$&quot;#,##0"/>
    <numFmt numFmtId="179" formatCode="00000"/>
    <numFmt numFmtId="180" formatCode="_(&quot;$&quot;* #,##0.0_);_(&quot;$&quot;* \(#,##0.0\);_(&quot;$&quot;* &quot;-&quot;??_);_(@_)"/>
    <numFmt numFmtId="181" formatCode="_(&quot;$&quot;* #,##0_);_(&quot;$&quot;* \(#,##0\);_(&quot;$&quot;* &quot;-&quot;??_);_(@_)"/>
    <numFmt numFmtId="182" formatCode="m/d"/>
  </numFmts>
  <fonts count="4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Palatino"/>
      <family val="1"/>
    </font>
    <font>
      <sz val="10"/>
      <name val="Palatino"/>
      <family val="1"/>
    </font>
    <font>
      <u val="single"/>
      <sz val="10"/>
      <color indexed="12"/>
      <name val="Geneva"/>
      <family val="2"/>
    </font>
    <font>
      <u val="single"/>
      <sz val="10"/>
      <color indexed="36"/>
      <name val="Geneva"/>
      <family val="2"/>
    </font>
    <font>
      <sz val="8"/>
      <name val="Geneva"/>
      <family val="2"/>
    </font>
    <font>
      <b/>
      <sz val="14"/>
      <name val="Geneva"/>
      <family val="2"/>
    </font>
    <font>
      <sz val="9"/>
      <name val="Geneva"/>
      <family val="2"/>
    </font>
    <font>
      <b/>
      <sz val="14"/>
      <name val="Futura"/>
      <family val="2"/>
    </font>
    <font>
      <b/>
      <sz val="12"/>
      <name val="Genev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/>
    </xf>
    <xf numFmtId="3" fontId="5" fillId="0" borderId="1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6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0" fillId="0" borderId="0" xfId="0" applyFont="1" applyAlignment="1">
      <alignment/>
    </xf>
    <xf numFmtId="175" fontId="0" fillId="0" borderId="0" xfId="0" applyNumberFormat="1" applyAlignment="1">
      <alignment/>
    </xf>
    <xf numFmtId="181" fontId="0" fillId="0" borderId="0" xfId="0" applyNumberFormat="1" applyAlignment="1">
      <alignment/>
    </xf>
    <xf numFmtId="181" fontId="0" fillId="0" borderId="0" xfId="0" applyNumberFormat="1" applyAlignment="1">
      <alignment horizontal="left"/>
    </xf>
    <xf numFmtId="181" fontId="1" fillId="0" borderId="0" xfId="0" applyNumberFormat="1" applyFont="1" applyAlignment="1">
      <alignment/>
    </xf>
    <xf numFmtId="18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181" fontId="0" fillId="0" borderId="13" xfId="0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81" fontId="1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44" fontId="0" fillId="0" borderId="13" xfId="0" applyNumberFormat="1" applyFont="1" applyBorder="1" applyAlignment="1">
      <alignment/>
    </xf>
    <xf numFmtId="44" fontId="0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1" fontId="1" fillId="0" borderId="17" xfId="0" applyNumberFormat="1" applyFont="1" applyBorder="1" applyAlignment="1">
      <alignment/>
    </xf>
    <xf numFmtId="181" fontId="5" fillId="0" borderId="12" xfId="0" applyNumberFormat="1" applyFont="1" applyBorder="1" applyAlignment="1">
      <alignment horizontal="right"/>
    </xf>
    <xf numFmtId="181" fontId="5" fillId="0" borderId="13" xfId="0" applyNumberFormat="1" applyFont="1" applyBorder="1" applyAlignment="1">
      <alignment horizontal="right"/>
    </xf>
    <xf numFmtId="181" fontId="5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181" fontId="1" fillId="0" borderId="18" xfId="0" applyNumberFormat="1" applyFont="1" applyFill="1" applyBorder="1" applyAlignment="1">
      <alignment horizontal="right"/>
    </xf>
    <xf numFmtId="181" fontId="0" fillId="0" borderId="12" xfId="0" applyNumberFormat="1" applyFont="1" applyFill="1" applyBorder="1" applyAlignment="1">
      <alignment/>
    </xf>
    <xf numFmtId="44" fontId="0" fillId="0" borderId="13" xfId="0" applyNumberFormat="1" applyFont="1" applyFill="1" applyBorder="1" applyAlignment="1">
      <alignment/>
    </xf>
    <xf numFmtId="44" fontId="1" fillId="0" borderId="13" xfId="0" applyNumberFormat="1" applyFont="1" applyFill="1" applyBorder="1" applyAlignment="1">
      <alignment/>
    </xf>
    <xf numFmtId="44" fontId="0" fillId="0" borderId="15" xfId="0" applyNumberFormat="1" applyFont="1" applyFill="1" applyBorder="1" applyAlignment="1">
      <alignment/>
    </xf>
    <xf numFmtId="44" fontId="1" fillId="0" borderId="18" xfId="0" applyNumberFormat="1" applyFont="1" applyFill="1" applyBorder="1" applyAlignment="1">
      <alignment horizontal="right"/>
    </xf>
    <xf numFmtId="44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181" fontId="1" fillId="0" borderId="13" xfId="0" applyNumberFormat="1" applyFont="1" applyFill="1" applyBorder="1" applyAlignment="1">
      <alignment horizontal="center"/>
    </xf>
    <xf numFmtId="181" fontId="0" fillId="0" borderId="15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13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1" fillId="0" borderId="12" xfId="0" applyNumberFormat="1" applyFont="1" applyFill="1" applyBorder="1" applyAlignment="1">
      <alignment/>
    </xf>
    <xf numFmtId="181" fontId="1" fillId="0" borderId="16" xfId="0" applyNumberFormat="1" applyFont="1" applyFill="1" applyBorder="1" applyAlignment="1">
      <alignment/>
    </xf>
    <xf numFmtId="181" fontId="1" fillId="0" borderId="1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181" fontId="1" fillId="0" borderId="19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 horizontal="right"/>
    </xf>
    <xf numFmtId="181" fontId="0" fillId="0" borderId="0" xfId="0" applyNumberFormat="1" applyFont="1" applyFill="1" applyBorder="1" applyAlignment="1">
      <alignment horizontal="right"/>
    </xf>
    <xf numFmtId="181" fontId="0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/>
    </xf>
    <xf numFmtId="181" fontId="1" fillId="0" borderId="20" xfId="0" applyNumberFormat="1" applyFont="1" applyFill="1" applyBorder="1" applyAlignment="1">
      <alignment horizontal="right"/>
    </xf>
    <xf numFmtId="181" fontId="1" fillId="0" borderId="17" xfId="0" applyNumberFormat="1" applyFont="1" applyFill="1" applyBorder="1" applyAlignment="1">
      <alignment/>
    </xf>
    <xf numFmtId="181" fontId="5" fillId="0" borderId="12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44" fontId="0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4" fontId="0" fillId="0" borderId="16" xfId="0" applyNumberFormat="1" applyFont="1" applyFill="1" applyBorder="1" applyAlignment="1">
      <alignment/>
    </xf>
    <xf numFmtId="44" fontId="1" fillId="0" borderId="16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181" fontId="0" fillId="0" borderId="21" xfId="0" applyNumberFormat="1" applyFont="1" applyFill="1" applyBorder="1" applyAlignment="1">
      <alignment/>
    </xf>
    <xf numFmtId="181" fontId="0" fillId="0" borderId="22" xfId="0" applyNumberFormat="1" applyFont="1" applyFill="1" applyBorder="1" applyAlignment="1">
      <alignment/>
    </xf>
    <xf numFmtId="181" fontId="1" fillId="0" borderId="0" xfId="0" applyNumberFormat="1" applyFont="1" applyFill="1" applyAlignment="1">
      <alignment/>
    </xf>
    <xf numFmtId="181" fontId="1" fillId="0" borderId="21" xfId="0" applyNumberFormat="1" applyFont="1" applyFill="1" applyBorder="1" applyAlignment="1">
      <alignment/>
    </xf>
    <xf numFmtId="181" fontId="1" fillId="0" borderId="21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81" fontId="1" fillId="0" borderId="22" xfId="0" applyNumberFormat="1" applyFont="1" applyFill="1" applyBorder="1" applyAlignment="1">
      <alignment/>
    </xf>
    <xf numFmtId="181" fontId="1" fillId="0" borderId="23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81" fontId="1" fillId="0" borderId="0" xfId="0" applyNumberFormat="1" applyFont="1" applyFill="1" applyAlignment="1">
      <alignment horizontal="center"/>
    </xf>
    <xf numFmtId="181" fontId="0" fillId="0" borderId="0" xfId="0" applyNumberFormat="1" applyFont="1" applyFill="1" applyAlignment="1">
      <alignment/>
    </xf>
    <xf numFmtId="0" fontId="1" fillId="0" borderId="16" xfId="0" applyFont="1" applyFill="1" applyBorder="1" applyAlignment="1">
      <alignment/>
    </xf>
    <xf numFmtId="181" fontId="0" fillId="0" borderId="13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81" fontId="0" fillId="0" borderId="0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Fill="1" applyAlignment="1">
      <alignment/>
    </xf>
    <xf numFmtId="181" fontId="0" fillId="0" borderId="16" xfId="0" applyNumberFormat="1" applyFont="1" applyFill="1" applyBorder="1" applyAlignment="1">
      <alignment/>
    </xf>
    <xf numFmtId="181" fontId="0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181" fontId="5" fillId="0" borderId="13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/>
    </xf>
    <xf numFmtId="3" fontId="5" fillId="0" borderId="13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zoomScalePageLayoutView="0" workbookViewId="0" topLeftCell="A1">
      <selection activeCell="C25" sqref="C25"/>
    </sheetView>
  </sheetViews>
  <sheetFormatPr defaultColWidth="11.00390625" defaultRowHeight="12.75"/>
  <cols>
    <col min="1" max="1" width="23.375" style="0" customWidth="1"/>
    <col min="2" max="2" width="15.75390625" style="14" customWidth="1"/>
    <col min="3" max="7" width="15.75390625" style="0" customWidth="1"/>
  </cols>
  <sheetData>
    <row r="1" spans="1:5" ht="18.75">
      <c r="A1" s="120" t="s">
        <v>138</v>
      </c>
      <c r="B1" s="121"/>
      <c r="C1" s="121"/>
      <c r="D1" s="121"/>
      <c r="E1" s="121"/>
    </row>
    <row r="2" spans="1:5" ht="18.75">
      <c r="A2" s="120" t="s">
        <v>124</v>
      </c>
      <c r="B2" s="121"/>
      <c r="C2" s="121"/>
      <c r="D2" s="121"/>
      <c r="E2" s="121"/>
    </row>
    <row r="3" ht="13.5">
      <c r="I3" s="11"/>
    </row>
    <row r="4" spans="1:5" ht="13.5">
      <c r="A4" s="15" t="s">
        <v>131</v>
      </c>
      <c r="E4" s="16" t="s">
        <v>29</v>
      </c>
    </row>
    <row r="5" spans="1:9" ht="13.5">
      <c r="A5" s="15" t="s">
        <v>84</v>
      </c>
      <c r="E5" s="16" t="s">
        <v>30</v>
      </c>
      <c r="I5" s="1"/>
    </row>
    <row r="6" spans="1:9" ht="13.5">
      <c r="A6" s="15"/>
      <c r="E6" s="16"/>
      <c r="I6" s="1"/>
    </row>
    <row r="7" spans="3:5" ht="13.5">
      <c r="C7" s="1" t="s">
        <v>141</v>
      </c>
      <c r="D7" s="11" t="s">
        <v>142</v>
      </c>
      <c r="E7" s="11" t="s">
        <v>153</v>
      </c>
    </row>
    <row r="8" spans="2:5" ht="13.5">
      <c r="B8" s="11"/>
      <c r="C8" s="13" t="s">
        <v>147</v>
      </c>
      <c r="D8" s="13" t="s">
        <v>147</v>
      </c>
      <c r="E8" s="13" t="s">
        <v>147</v>
      </c>
    </row>
    <row r="9" spans="1:5" ht="13.5">
      <c r="A9" s="1" t="s">
        <v>146</v>
      </c>
      <c r="B9" s="11"/>
      <c r="C9" s="13" t="s">
        <v>212</v>
      </c>
      <c r="D9" s="13" t="s">
        <v>233</v>
      </c>
      <c r="E9" s="13" t="s">
        <v>236</v>
      </c>
    </row>
    <row r="10" ht="13.5">
      <c r="D10" s="12"/>
    </row>
    <row r="11" spans="1:9" ht="13.5">
      <c r="A11" t="s">
        <v>155</v>
      </c>
      <c r="C11" s="19">
        <f>'Code Summary By School'!B16</f>
        <v>18800</v>
      </c>
      <c r="D11" s="19">
        <f>'Code Summary By School'!C16</f>
        <v>1400</v>
      </c>
      <c r="E11" s="19">
        <f>'Code Summary By School'!D16</f>
        <v>6450</v>
      </c>
      <c r="I11" s="14"/>
    </row>
    <row r="12" spans="1:5" ht="13.5">
      <c r="A12" t="s">
        <v>22</v>
      </c>
      <c r="C12" s="19">
        <f>'Code Summary By School'!B45</f>
        <v>0</v>
      </c>
      <c r="D12" s="19">
        <f>'Code Summary By School'!C45</f>
        <v>800</v>
      </c>
      <c r="E12" s="19">
        <f>'Code Summary By School'!D45</f>
        <v>1200</v>
      </c>
    </row>
    <row r="13" spans="1:5" ht="13.5">
      <c r="A13" t="s">
        <v>23</v>
      </c>
      <c r="C13" s="19">
        <f>'Code Summary By School'!B64</f>
        <v>14708</v>
      </c>
      <c r="D13" s="19">
        <v>12427</v>
      </c>
      <c r="E13" s="19">
        <v>1300</v>
      </c>
    </row>
    <row r="14" spans="1:5" ht="13.5">
      <c r="A14" t="s">
        <v>24</v>
      </c>
      <c r="C14" s="19">
        <f>'Code Summary By School'!B78</f>
        <v>0</v>
      </c>
      <c r="D14" s="19">
        <f>'Code Summary By School'!C78</f>
        <v>0</v>
      </c>
      <c r="E14" s="19">
        <f>'Code Summary By School'!D78</f>
        <v>0</v>
      </c>
    </row>
    <row r="15" spans="1:8" ht="13.5">
      <c r="A15" t="s">
        <v>25</v>
      </c>
      <c r="C15" s="19">
        <f>'Code Summary By School'!B100</f>
        <v>31400</v>
      </c>
      <c r="D15" s="19">
        <f>'Code Summary By School'!C100</f>
        <v>7936</v>
      </c>
      <c r="E15" s="19">
        <f>'Code Summary By School'!D100</f>
        <v>7600</v>
      </c>
      <c r="H15" s="18"/>
    </row>
    <row r="16" spans="1:5" ht="13.5">
      <c r="A16" t="s">
        <v>93</v>
      </c>
      <c r="C16" s="19">
        <f>'Code Summary By School'!B123</f>
        <v>600</v>
      </c>
      <c r="D16" s="19">
        <f>'Code Summary By School'!C123</f>
        <v>2000</v>
      </c>
      <c r="E16" s="19">
        <f>'Code Summary By School'!D123</f>
        <v>3100</v>
      </c>
    </row>
    <row r="17" spans="1:5" ht="13.5">
      <c r="A17" t="s">
        <v>71</v>
      </c>
      <c r="C17" s="19">
        <f>'Code Summary By School'!B142</f>
        <v>3450</v>
      </c>
      <c r="D17" s="19">
        <f>'Code Summary By School'!C142</f>
        <v>1800</v>
      </c>
      <c r="E17" s="19">
        <f>'Code Summary By School'!D142</f>
        <v>3100</v>
      </c>
    </row>
    <row r="18" spans="1:5" ht="13.5">
      <c r="A18" t="s">
        <v>27</v>
      </c>
      <c r="C18" s="19">
        <f>'Code Summary By School'!B160</f>
        <v>3835</v>
      </c>
      <c r="D18" s="19">
        <f>'Code Summary By School'!C160</f>
        <v>1600</v>
      </c>
      <c r="E18" s="19">
        <f>'Code Summary By School'!D160</f>
        <v>2500</v>
      </c>
    </row>
    <row r="19" spans="1:5" ht="13.5">
      <c r="A19" t="s">
        <v>28</v>
      </c>
      <c r="C19" s="19">
        <f>'Code Summary By School'!B179</f>
        <v>8163</v>
      </c>
      <c r="D19" s="19">
        <f>'Code Summary By School'!C179</f>
        <v>1900</v>
      </c>
      <c r="E19" s="19">
        <f>'Code Summary By School'!D179</f>
        <v>3000</v>
      </c>
    </row>
    <row r="20" spans="1:5" ht="13.5">
      <c r="A20" t="s">
        <v>67</v>
      </c>
      <c r="C20" s="19">
        <f>'Code Summary By School'!B204</f>
        <v>15289</v>
      </c>
      <c r="D20" s="19">
        <f>'Code Summary By School'!C204</f>
        <v>10300</v>
      </c>
      <c r="E20" s="19">
        <f>'Code Summary By School'!D204</f>
        <v>19250</v>
      </c>
    </row>
    <row r="21" spans="1:5" ht="13.5">
      <c r="A21" t="s">
        <v>53</v>
      </c>
      <c r="C21" s="19">
        <f>'Code Summary By School'!B231</f>
        <v>52613</v>
      </c>
      <c r="D21" s="19">
        <f>'Code Summary By School'!C231</f>
        <v>3162</v>
      </c>
      <c r="E21" s="19">
        <f>'Code Summary By School'!D231</f>
        <v>12440</v>
      </c>
    </row>
    <row r="22" spans="1:5" ht="13.5">
      <c r="A22" t="s">
        <v>68</v>
      </c>
      <c r="C22" s="19">
        <f>'Code Summary By School'!B262</f>
        <v>8228</v>
      </c>
      <c r="D22" s="19">
        <f>'Code Summary By School'!C262</f>
        <v>733</v>
      </c>
      <c r="E22" s="19">
        <f>'Code Summary By School'!D262</f>
        <v>5750</v>
      </c>
    </row>
    <row r="23" spans="1:5" ht="13.5">
      <c r="A23" t="s">
        <v>54</v>
      </c>
      <c r="C23" s="19">
        <f>'Code Summary By School'!B294</f>
        <v>5993</v>
      </c>
      <c r="D23" s="19">
        <f>'Code Summary By School'!C294</f>
        <v>8300</v>
      </c>
      <c r="E23" s="19">
        <v>500</v>
      </c>
    </row>
    <row r="24" spans="3:5" ht="13.5">
      <c r="C24" s="19"/>
      <c r="D24" s="19"/>
      <c r="E24" s="19"/>
    </row>
    <row r="25" spans="1:5" ht="13.5">
      <c r="A25" s="1" t="s">
        <v>165</v>
      </c>
      <c r="B25" s="11"/>
      <c r="C25" s="21">
        <f>SUM(C11:C23)</f>
        <v>163079</v>
      </c>
      <c r="D25" s="21">
        <f>SUM(D11:D23)</f>
        <v>52358</v>
      </c>
      <c r="E25" s="21">
        <f>SUM(E11:E23)</f>
        <v>66190</v>
      </c>
    </row>
    <row r="29" ht="13.5">
      <c r="A29" s="17" t="s">
        <v>20</v>
      </c>
    </row>
  </sheetData>
  <sheetProtection/>
  <mergeCells count="2">
    <mergeCell ref="A1:E1"/>
    <mergeCell ref="A2:E2"/>
  </mergeCells>
  <printOptions gridLines="1" horizontalCentered="1" verticalCentered="1"/>
  <pageMargins left="0.75" right="0.75" top="1" bottom="1" header="0.5" footer="0.5"/>
  <pageSetup fitToHeight="1" fitToWidth="1" orientation="portrait" scale="8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E22" sqref="E22"/>
    </sheetView>
  </sheetViews>
  <sheetFormatPr defaultColWidth="11.00390625" defaultRowHeight="12.75"/>
  <cols>
    <col min="1" max="1" width="23.375" style="0" customWidth="1"/>
    <col min="2" max="2" width="15.75390625" style="14" customWidth="1"/>
    <col min="3" max="7" width="15.75390625" style="0" customWidth="1"/>
  </cols>
  <sheetData>
    <row r="1" spans="1:5" ht="18.75">
      <c r="A1" s="120" t="s">
        <v>138</v>
      </c>
      <c r="B1" s="121"/>
      <c r="C1" s="121"/>
      <c r="D1" s="121"/>
      <c r="E1" s="121"/>
    </row>
    <row r="2" spans="1:5" ht="18.75">
      <c r="A2" s="120" t="s">
        <v>124</v>
      </c>
      <c r="B2" s="121"/>
      <c r="C2" s="121"/>
      <c r="D2" s="121"/>
      <c r="E2" s="121"/>
    </row>
    <row r="3" ht="13.5">
      <c r="I3" s="11"/>
    </row>
    <row r="4" spans="1:5" ht="13.5">
      <c r="A4" s="15" t="s">
        <v>159</v>
      </c>
      <c r="E4" s="16" t="s">
        <v>29</v>
      </c>
    </row>
    <row r="5" spans="1:9" ht="13.5">
      <c r="A5" s="15" t="s">
        <v>160</v>
      </c>
      <c r="E5" s="16" t="s">
        <v>30</v>
      </c>
      <c r="I5" s="1"/>
    </row>
    <row r="6" spans="1:9" ht="13.5">
      <c r="A6" s="15"/>
      <c r="E6" s="16"/>
      <c r="I6" s="1"/>
    </row>
    <row r="7" spans="3:5" ht="13.5">
      <c r="C7" s="1" t="s">
        <v>141</v>
      </c>
      <c r="D7" s="11" t="s">
        <v>142</v>
      </c>
      <c r="E7" s="11" t="s">
        <v>153</v>
      </c>
    </row>
    <row r="8" spans="2:5" ht="13.5">
      <c r="B8" s="11"/>
      <c r="C8" s="13" t="s">
        <v>147</v>
      </c>
      <c r="D8" s="13" t="s">
        <v>147</v>
      </c>
      <c r="E8" s="13" t="s">
        <v>147</v>
      </c>
    </row>
    <row r="9" spans="1:5" ht="13.5">
      <c r="A9" s="1" t="s">
        <v>146</v>
      </c>
      <c r="B9" s="11"/>
      <c r="C9" s="13" t="s">
        <v>212</v>
      </c>
      <c r="D9" s="13" t="s">
        <v>233</v>
      </c>
      <c r="E9" s="13" t="s">
        <v>236</v>
      </c>
    </row>
    <row r="10" ht="13.5">
      <c r="D10" s="12"/>
    </row>
    <row r="11" spans="1:9" ht="13.5">
      <c r="A11" t="s">
        <v>155</v>
      </c>
      <c r="C11" s="19">
        <f>'CRS code sum'!B19</f>
        <v>15200</v>
      </c>
      <c r="D11" s="19">
        <v>0</v>
      </c>
      <c r="E11" s="19">
        <v>0</v>
      </c>
      <c r="I11" s="14"/>
    </row>
    <row r="12" spans="1:5" ht="13.5">
      <c r="A12" t="s">
        <v>22</v>
      </c>
      <c r="C12" s="19">
        <f>'CRS code sum'!B50</f>
        <v>0</v>
      </c>
      <c r="D12" s="19">
        <f>'CRS code sum'!C50</f>
        <v>0</v>
      </c>
      <c r="E12" s="19">
        <f>'CRS code sum'!D50</f>
        <v>0</v>
      </c>
    </row>
    <row r="13" spans="1:5" ht="13.5">
      <c r="A13" t="s">
        <v>23</v>
      </c>
      <c r="C13" s="19">
        <f>'CRS code sum'!B69</f>
        <v>6800</v>
      </c>
      <c r="D13" s="19">
        <f>'CRS code sum'!C69</f>
        <v>2600</v>
      </c>
      <c r="E13" s="19">
        <f>'CRS code sum'!D69</f>
        <v>4500</v>
      </c>
    </row>
    <row r="14" spans="1:5" ht="13.5">
      <c r="A14" t="s">
        <v>24</v>
      </c>
      <c r="C14" s="19">
        <f>'CRS code sum'!B86</f>
        <v>0</v>
      </c>
      <c r="D14" s="19">
        <f>'CRS code sum'!C86</f>
        <v>0</v>
      </c>
      <c r="E14" s="19">
        <f>'CRS code sum'!D86</f>
        <v>0</v>
      </c>
    </row>
    <row r="15" spans="1:8" ht="13.5">
      <c r="A15" t="s">
        <v>25</v>
      </c>
      <c r="C15" s="19">
        <f>'CRS code sum'!B104</f>
        <v>5050</v>
      </c>
      <c r="D15" s="19">
        <f>'CRS code sum'!C104</f>
        <v>2200</v>
      </c>
      <c r="E15" s="19">
        <f>'CRS code sum'!D104</f>
        <v>1600</v>
      </c>
      <c r="H15" s="18"/>
    </row>
    <row r="16" spans="1:5" ht="13.5">
      <c r="A16" t="s">
        <v>93</v>
      </c>
      <c r="C16" s="19">
        <f>'CRS code sum'!B128</f>
        <v>2173</v>
      </c>
      <c r="D16" s="19">
        <f>'CRS code sum'!C128</f>
        <v>500</v>
      </c>
      <c r="E16" s="19">
        <f>'CRS code sum'!D128</f>
        <v>600</v>
      </c>
    </row>
    <row r="17" spans="1:5" ht="13.5">
      <c r="A17" t="s">
        <v>71</v>
      </c>
      <c r="C17" s="19">
        <f>'CRS code sum'!B148</f>
        <v>250</v>
      </c>
      <c r="D17" s="19">
        <f>'CRS code sum'!C148</f>
        <v>1200</v>
      </c>
      <c r="E17" s="19">
        <f>'CRS code sum'!D148</f>
        <v>2400</v>
      </c>
    </row>
    <row r="18" spans="1:5" ht="13.5">
      <c r="A18" t="s">
        <v>27</v>
      </c>
      <c r="C18" s="19">
        <f>'CRS code sum'!B167</f>
        <v>13950</v>
      </c>
      <c r="D18" s="19">
        <f>'CRS code sum'!C167</f>
        <v>1900</v>
      </c>
      <c r="E18" s="19">
        <f>'CRS code sum'!D167</f>
        <v>1500</v>
      </c>
    </row>
    <row r="19" spans="1:5" ht="13.5">
      <c r="A19" t="s">
        <v>28</v>
      </c>
      <c r="C19" s="19">
        <f>'CRS code sum'!B187</f>
        <v>850</v>
      </c>
      <c r="D19" s="19">
        <f>'CRS code sum'!C187</f>
        <v>1600</v>
      </c>
      <c r="E19" s="19">
        <f>'CRS code sum'!D187</f>
        <v>2555</v>
      </c>
    </row>
    <row r="20" spans="1:5" ht="13.5">
      <c r="A20" t="s">
        <v>67</v>
      </c>
      <c r="C20" s="19">
        <f>'CRS code sum'!B213</f>
        <v>3464</v>
      </c>
      <c r="D20" s="19">
        <f>'CRS code sum'!C213</f>
        <v>4700</v>
      </c>
      <c r="E20" s="19">
        <f>'CRS code sum'!D213</f>
        <v>2650</v>
      </c>
    </row>
    <row r="21" spans="1:5" ht="13.5">
      <c r="A21" t="s">
        <v>53</v>
      </c>
      <c r="C21" s="19">
        <f>'CRS code sum'!B241</f>
        <v>6844</v>
      </c>
      <c r="D21" s="19">
        <v>13650</v>
      </c>
      <c r="E21" s="19">
        <v>9500</v>
      </c>
    </row>
    <row r="22" spans="1:5" ht="13.5">
      <c r="A22" t="s">
        <v>68</v>
      </c>
      <c r="C22" s="19">
        <f>'CRS code sum'!B273</f>
        <v>2850</v>
      </c>
      <c r="D22" s="19">
        <f>'CRS code sum'!C273</f>
        <v>1833</v>
      </c>
      <c r="E22" s="19">
        <f>'CRS code sum'!D273</f>
        <v>6150</v>
      </c>
    </row>
    <row r="23" spans="1:5" ht="13.5">
      <c r="A23" t="s">
        <v>54</v>
      </c>
      <c r="C23" s="19">
        <f>'CRS code sum'!B307</f>
        <v>6399</v>
      </c>
      <c r="D23" s="19">
        <f>'CRS code sum'!C307</f>
        <v>7250</v>
      </c>
      <c r="E23" s="19">
        <f>'CRS code sum'!D307</f>
        <v>8550</v>
      </c>
    </row>
    <row r="24" spans="3:5" ht="13.5">
      <c r="C24" s="19"/>
      <c r="D24" s="19"/>
      <c r="E24" s="19"/>
    </row>
    <row r="25" spans="1:5" ht="13.5">
      <c r="A25" s="1" t="s">
        <v>165</v>
      </c>
      <c r="B25" s="11"/>
      <c r="C25" s="21">
        <f>SUM(C11:C23)</f>
        <v>63830</v>
      </c>
      <c r="D25" s="21">
        <f>SUM(D11:D23)</f>
        <v>37433</v>
      </c>
      <c r="E25" s="21">
        <f>SUM(E11:E23)</f>
        <v>40005</v>
      </c>
    </row>
    <row r="29" ht="13.5">
      <c r="A29" s="17" t="s">
        <v>20</v>
      </c>
    </row>
  </sheetData>
  <sheetProtection/>
  <mergeCells count="2">
    <mergeCell ref="A1:E1"/>
    <mergeCell ref="A2:E2"/>
  </mergeCells>
  <printOptions gridLines="1" horizontalCentered="1" verticalCentered="1"/>
  <pageMargins left="0.75" right="0.75" top="1" bottom="1" header="0.5" footer="0.5"/>
  <pageSetup fitToHeight="1" fitToWidth="1" orientation="portrait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10" sqref="C10"/>
    </sheetView>
  </sheetViews>
  <sheetFormatPr defaultColWidth="11.00390625" defaultRowHeight="12.75"/>
  <cols>
    <col min="1" max="1" width="23.375" style="0" customWidth="1"/>
    <col min="2" max="2" width="15.75390625" style="14" customWidth="1"/>
    <col min="3" max="7" width="15.75390625" style="0" customWidth="1"/>
  </cols>
  <sheetData>
    <row r="1" spans="1:5" ht="18.75">
      <c r="A1" s="120" t="s">
        <v>138</v>
      </c>
      <c r="B1" s="121"/>
      <c r="C1" s="121"/>
      <c r="D1" s="121"/>
      <c r="E1" s="121"/>
    </row>
    <row r="2" spans="1:5" ht="18.75">
      <c r="A2" s="120" t="s">
        <v>124</v>
      </c>
      <c r="B2" s="121"/>
      <c r="C2" s="121"/>
      <c r="D2" s="121"/>
      <c r="E2" s="121"/>
    </row>
    <row r="3" ht="13.5">
      <c r="I3" s="11"/>
    </row>
    <row r="4" spans="1:5" ht="13.5">
      <c r="A4" s="15" t="s">
        <v>164</v>
      </c>
      <c r="E4" s="16" t="s">
        <v>29</v>
      </c>
    </row>
    <row r="5" spans="1:9" ht="13.5">
      <c r="A5" s="15" t="s">
        <v>174</v>
      </c>
      <c r="E5" s="16" t="s">
        <v>30</v>
      </c>
      <c r="I5" s="1"/>
    </row>
    <row r="6" spans="1:9" ht="13.5">
      <c r="A6" s="15"/>
      <c r="E6" s="16"/>
      <c r="I6" s="1"/>
    </row>
    <row r="7" spans="3:5" ht="13.5">
      <c r="C7" s="1" t="s">
        <v>141</v>
      </c>
      <c r="D7" s="11" t="s">
        <v>142</v>
      </c>
      <c r="E7" s="11" t="s">
        <v>153</v>
      </c>
    </row>
    <row r="8" spans="2:5" ht="13.5">
      <c r="B8" s="11"/>
      <c r="C8" s="13" t="s">
        <v>147</v>
      </c>
      <c r="D8" s="13" t="s">
        <v>147</v>
      </c>
      <c r="E8" s="13" t="s">
        <v>147</v>
      </c>
    </row>
    <row r="9" spans="1:5" ht="13.5">
      <c r="A9" s="1" t="s">
        <v>146</v>
      </c>
      <c r="B9" s="11"/>
      <c r="C9" s="13" t="s">
        <v>212</v>
      </c>
      <c r="D9" s="13" t="s">
        <v>233</v>
      </c>
      <c r="E9" s="13" t="s">
        <v>236</v>
      </c>
    </row>
    <row r="10" ht="13.5">
      <c r="D10" s="12"/>
    </row>
    <row r="11" spans="1:9" ht="13.5">
      <c r="A11" t="s">
        <v>155</v>
      </c>
      <c r="C11" s="19">
        <f>'Code Summary By School'!B25</f>
        <v>9825</v>
      </c>
      <c r="D11" s="19">
        <f>'Code Summary By School'!C25</f>
        <v>1350</v>
      </c>
      <c r="E11" s="19">
        <f>'Code Summary By School'!D16</f>
        <v>6450</v>
      </c>
      <c r="I11" s="14"/>
    </row>
    <row r="12" spans="1:5" ht="13.5">
      <c r="A12" t="s">
        <v>22</v>
      </c>
      <c r="C12" s="19">
        <f>'Code Summary By School'!B49</f>
        <v>1200</v>
      </c>
      <c r="D12" s="19">
        <f>'Code Summary By School'!C49</f>
        <v>800</v>
      </c>
      <c r="E12" s="19">
        <f>'Code Summary By School'!D49</f>
        <v>1200</v>
      </c>
    </row>
    <row r="13" spans="1:5" ht="13.5">
      <c r="A13" t="s">
        <v>23</v>
      </c>
      <c r="C13" s="19">
        <f>'Code Summary By School'!B68</f>
        <v>15250</v>
      </c>
      <c r="D13" s="19">
        <f>'Code Summary By School'!C68</f>
        <v>6400</v>
      </c>
      <c r="E13" s="19">
        <f>'Code Summary By School'!D68</f>
        <v>8000</v>
      </c>
    </row>
    <row r="14" spans="1:5" ht="13.5">
      <c r="A14" t="s">
        <v>24</v>
      </c>
      <c r="C14" s="19">
        <f>'Code Summary By School'!B85</f>
        <v>0</v>
      </c>
      <c r="D14" s="19">
        <f>'Code Summary By School'!C85</f>
        <v>500</v>
      </c>
      <c r="E14" s="19">
        <f>'Code Summary By School'!D85</f>
        <v>3000</v>
      </c>
    </row>
    <row r="15" spans="1:8" ht="13.5">
      <c r="A15" t="s">
        <v>25</v>
      </c>
      <c r="C15" s="19">
        <f>'Code Summary By School'!B107</f>
        <v>2839</v>
      </c>
      <c r="D15" s="19">
        <f>'Code Summary By School'!C107</f>
        <v>6000</v>
      </c>
      <c r="E15" s="19">
        <f>'Code Summary By School'!D107</f>
        <v>5600</v>
      </c>
      <c r="H15" s="18"/>
    </row>
    <row r="16" spans="1:5" ht="13.5">
      <c r="A16" t="s">
        <v>93</v>
      </c>
      <c r="C16" s="19">
        <f>'Code Summary By School'!B128</f>
        <v>1870</v>
      </c>
      <c r="D16" s="19">
        <f>'Code Summary By School'!C128</f>
        <v>2800</v>
      </c>
      <c r="E16" s="19">
        <f>'Code Summary By School'!D128</f>
        <v>3000</v>
      </c>
    </row>
    <row r="17" spans="1:5" ht="13.5">
      <c r="A17" t="s">
        <v>71</v>
      </c>
      <c r="C17" s="19">
        <f>'Code Summary By School'!B146</f>
        <v>25629</v>
      </c>
      <c r="D17" s="19">
        <f>'Code Summary By School'!C146</f>
        <v>400</v>
      </c>
      <c r="E17" s="19">
        <f>'Code Summary By School'!D146</f>
        <v>600</v>
      </c>
    </row>
    <row r="18" spans="1:5" ht="13.5">
      <c r="A18" t="s">
        <v>27</v>
      </c>
      <c r="C18" s="19">
        <f>'Code Summary By School'!B165</f>
        <v>1750</v>
      </c>
      <c r="D18" s="19">
        <f>'Code Summary By School'!C165</f>
        <v>1600</v>
      </c>
      <c r="E18" s="19">
        <f>'Code Summary By School'!D165</f>
        <v>2500</v>
      </c>
    </row>
    <row r="19" spans="1:5" ht="13.5">
      <c r="A19" t="s">
        <v>28</v>
      </c>
      <c r="C19" s="19">
        <f>'Code Summary By School'!B186</f>
        <v>1750</v>
      </c>
      <c r="D19" s="19">
        <f>'Code Summary By School'!C186</f>
        <v>2400</v>
      </c>
      <c r="E19" s="19">
        <f>'Code Summary By School'!D186</f>
        <v>2700</v>
      </c>
    </row>
    <row r="20" spans="1:5" ht="13.5">
      <c r="A20" t="s">
        <v>67</v>
      </c>
      <c r="C20" s="19">
        <f>'Code Summary By School'!B211</f>
        <v>1430</v>
      </c>
      <c r="D20" s="19">
        <f>'Code Summary By School'!C211</f>
        <v>4000</v>
      </c>
      <c r="E20" s="19">
        <f>'Code Summary By School'!D211</f>
        <v>2350</v>
      </c>
    </row>
    <row r="21" spans="1:5" ht="13.5">
      <c r="A21" t="s">
        <v>53</v>
      </c>
      <c r="C21" s="19">
        <f>'Code Summary By School'!B240</f>
        <v>25602</v>
      </c>
      <c r="D21" s="19">
        <f>'Code Summary By School'!C240</f>
        <v>7333</v>
      </c>
      <c r="E21" s="19">
        <f>'Code Summary By School'!D240</f>
        <v>21715</v>
      </c>
    </row>
    <row r="22" spans="1:5" ht="13.5">
      <c r="A22" t="s">
        <v>68</v>
      </c>
      <c r="C22" s="19">
        <f>'Code Summary By School'!B269</f>
        <v>2850</v>
      </c>
      <c r="D22" s="19">
        <f>'Code Summary By School'!C269</f>
        <v>2133</v>
      </c>
      <c r="E22" s="19">
        <f>'Code Summary By School'!D269</f>
        <v>3750</v>
      </c>
    </row>
    <row r="23" spans="1:5" ht="13.5">
      <c r="A23" t="s">
        <v>54</v>
      </c>
      <c r="C23" s="19">
        <f>'Code Summary By School'!B305</f>
        <v>3830</v>
      </c>
      <c r="D23" s="19">
        <f>'Code Summary By School'!C305</f>
        <v>2950</v>
      </c>
      <c r="E23" s="19">
        <f>'Code Summary By School'!D305</f>
        <v>3500</v>
      </c>
    </row>
    <row r="24" spans="3:5" ht="13.5">
      <c r="C24" s="19"/>
      <c r="D24" s="19"/>
      <c r="E24" s="19"/>
    </row>
    <row r="25" spans="1:5" ht="13.5">
      <c r="A25" s="1" t="s">
        <v>165</v>
      </c>
      <c r="B25" s="11"/>
      <c r="C25" s="21">
        <f>SUM(C11:C23)</f>
        <v>93825</v>
      </c>
      <c r="D25" s="21">
        <f>SUM(D11:D23)</f>
        <v>38666</v>
      </c>
      <c r="E25" s="21">
        <f>SUM(E11:E23)</f>
        <v>64365</v>
      </c>
    </row>
    <row r="29" ht="13.5">
      <c r="A29" s="17" t="s">
        <v>20</v>
      </c>
    </row>
  </sheetData>
  <sheetProtection/>
  <mergeCells count="2">
    <mergeCell ref="A1:E1"/>
    <mergeCell ref="A2:E2"/>
  </mergeCells>
  <printOptions gridLines="1" horizontalCentered="1" verticalCentered="1"/>
  <pageMargins left="0.75" right="0.75" top="1" bottom="1" header="0.5" footer="0.5"/>
  <pageSetup fitToHeight="1" fitToWidth="1" orientation="portrait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1">
      <selection activeCell="C9" sqref="C9"/>
    </sheetView>
  </sheetViews>
  <sheetFormatPr defaultColWidth="11.00390625" defaultRowHeight="12.75"/>
  <cols>
    <col min="1" max="1" width="23.375" style="0" customWidth="1"/>
    <col min="2" max="2" width="15.75390625" style="14" customWidth="1"/>
    <col min="3" max="7" width="15.75390625" style="0" customWidth="1"/>
  </cols>
  <sheetData>
    <row r="1" spans="1:5" ht="18.75">
      <c r="A1" s="120" t="s">
        <v>138</v>
      </c>
      <c r="B1" s="121"/>
      <c r="C1" s="121"/>
      <c r="D1" s="121"/>
      <c r="E1" s="121"/>
    </row>
    <row r="2" spans="1:5" ht="18.75">
      <c r="A2" s="120" t="s">
        <v>124</v>
      </c>
      <c r="B2" s="121"/>
      <c r="C2" s="121"/>
      <c r="D2" s="121"/>
      <c r="E2" s="121"/>
    </row>
    <row r="3" ht="13.5">
      <c r="I3" s="11"/>
    </row>
    <row r="4" spans="1:5" ht="13.5">
      <c r="A4" s="15" t="s">
        <v>31</v>
      </c>
      <c r="E4" s="16" t="s">
        <v>29</v>
      </c>
    </row>
    <row r="5" spans="1:9" ht="13.5">
      <c r="A5" s="15" t="s">
        <v>175</v>
      </c>
      <c r="E5" s="16" t="s">
        <v>30</v>
      </c>
      <c r="I5" s="1"/>
    </row>
    <row r="6" spans="1:9" ht="13.5">
      <c r="A6" s="15"/>
      <c r="E6" s="16"/>
      <c r="I6" s="1"/>
    </row>
    <row r="7" spans="3:5" ht="13.5">
      <c r="C7" s="1" t="s">
        <v>141</v>
      </c>
      <c r="D7" s="11" t="s">
        <v>142</v>
      </c>
      <c r="E7" s="11" t="s">
        <v>153</v>
      </c>
    </row>
    <row r="8" spans="2:5" ht="13.5">
      <c r="B8" s="11"/>
      <c r="C8" s="13" t="s">
        <v>147</v>
      </c>
      <c r="D8" s="13" t="s">
        <v>147</v>
      </c>
      <c r="E8" s="13" t="s">
        <v>147</v>
      </c>
    </row>
    <row r="9" spans="1:5" ht="13.5">
      <c r="A9" s="1" t="s">
        <v>146</v>
      </c>
      <c r="B9" s="11"/>
      <c r="C9" s="13" t="s">
        <v>212</v>
      </c>
      <c r="D9" s="13" t="s">
        <v>233</v>
      </c>
      <c r="E9" s="13" t="s">
        <v>236</v>
      </c>
    </row>
    <row r="10" ht="13.5">
      <c r="D10" s="12"/>
    </row>
    <row r="11" spans="1:9" ht="13.5">
      <c r="A11" t="s">
        <v>155</v>
      </c>
      <c r="C11" s="19">
        <f>'Code Summary By School'!B35</f>
        <v>30831</v>
      </c>
      <c r="D11" s="19">
        <f>'Code Summary By School'!C35</f>
        <v>1650</v>
      </c>
      <c r="E11" s="19">
        <f>'Code Summary By School'!D35</f>
        <v>6550</v>
      </c>
      <c r="I11" s="14"/>
    </row>
    <row r="12" spans="1:5" ht="13.5">
      <c r="A12" t="s">
        <v>22</v>
      </c>
      <c r="C12" s="19">
        <f>'Code Summary By School'!B54</f>
        <v>1000</v>
      </c>
      <c r="D12" s="19">
        <f>'Code Summary By School'!C54</f>
        <v>800</v>
      </c>
      <c r="E12" s="19">
        <f>'Code Summary By School'!D54</f>
        <v>1200</v>
      </c>
    </row>
    <row r="13" spans="1:5" ht="13.5">
      <c r="A13" t="s">
        <v>23</v>
      </c>
      <c r="C13" s="19">
        <f>'Code Summary By School'!B72</f>
        <v>6200</v>
      </c>
      <c r="D13" s="19">
        <f>'Code Summary By School'!C72</f>
        <v>400</v>
      </c>
      <c r="E13" s="19">
        <f>'Code Summary By School'!D72</f>
        <v>3500</v>
      </c>
    </row>
    <row r="14" spans="1:5" ht="13.5">
      <c r="A14" t="s">
        <v>24</v>
      </c>
      <c r="C14" s="19">
        <f>'Code Summary By School'!B89</f>
        <v>0</v>
      </c>
      <c r="D14" s="19">
        <f>'Code Summary By School'!C89</f>
        <v>500</v>
      </c>
      <c r="E14" s="19">
        <f>'Code Summary By School'!D89</f>
        <v>3000</v>
      </c>
    </row>
    <row r="15" spans="1:8" ht="13.5">
      <c r="A15" t="s">
        <v>25</v>
      </c>
      <c r="C15" s="19">
        <f>'Code Summary By School'!B113</f>
        <v>9790</v>
      </c>
      <c r="D15" s="19">
        <f>'Code Summary By School'!C113</f>
        <v>5500</v>
      </c>
      <c r="E15" s="19">
        <f>'Code Summary By School'!D113</f>
        <v>3500</v>
      </c>
      <c r="H15" s="18"/>
    </row>
    <row r="16" spans="1:5" ht="13.5">
      <c r="A16" t="s">
        <v>93</v>
      </c>
      <c r="C16" s="19">
        <f>'Code Summary By School'!B133</f>
        <v>11132</v>
      </c>
      <c r="D16" s="19">
        <f>'Code Summary By School'!C133</f>
        <v>3700</v>
      </c>
      <c r="E16" s="19">
        <f>'Code Summary By School'!D133</f>
        <v>3000</v>
      </c>
    </row>
    <row r="17" spans="1:5" ht="13.5">
      <c r="A17" t="s">
        <v>71</v>
      </c>
      <c r="C17" s="19">
        <f>'Code Summary By School'!B150</f>
        <v>2756</v>
      </c>
      <c r="D17" s="19">
        <f>'Code Summary By School'!C150</f>
        <v>6067</v>
      </c>
      <c r="E17" s="19">
        <f>'Code Summary By School'!D150</f>
        <v>600</v>
      </c>
    </row>
    <row r="18" spans="1:5" ht="13.5">
      <c r="A18" t="s">
        <v>27</v>
      </c>
      <c r="C18" s="19">
        <f>'Code Summary By School'!B170</f>
        <v>750</v>
      </c>
      <c r="D18" s="19">
        <f>'Code Summary By School'!C170</f>
        <v>1400</v>
      </c>
      <c r="E18" s="19">
        <f>'Code Summary By School'!D170</f>
        <v>2500</v>
      </c>
    </row>
    <row r="19" spans="1:5" ht="13.5">
      <c r="A19" t="s">
        <v>28</v>
      </c>
      <c r="C19" s="19">
        <f>'Code Summary By School'!B193</f>
        <v>2750</v>
      </c>
      <c r="D19" s="19">
        <f>'Code Summary By School'!C193</f>
        <v>1151</v>
      </c>
      <c r="E19" s="19">
        <f>'Code Summary By School'!D193</f>
        <v>2400</v>
      </c>
    </row>
    <row r="20" spans="1:5" ht="13.5">
      <c r="A20" t="s">
        <v>67</v>
      </c>
      <c r="C20" s="19">
        <f>'Code Summary By School'!B217</f>
        <v>7530</v>
      </c>
      <c r="D20" s="19">
        <f>'Code Summary By School'!C217</f>
        <v>4500</v>
      </c>
      <c r="E20" s="19">
        <f>'Code Summary By School'!D217</f>
        <v>5750</v>
      </c>
    </row>
    <row r="21" spans="1:5" ht="13.5">
      <c r="A21" t="s">
        <v>53</v>
      </c>
      <c r="C21" s="19">
        <f>'Code Summary By School'!B250</f>
        <v>24166</v>
      </c>
      <c r="D21" s="19">
        <f>'Code Summary By School'!C250</f>
        <v>3100</v>
      </c>
      <c r="E21" s="19">
        <f>'Code Summary By School'!D250</f>
        <v>6900</v>
      </c>
    </row>
    <row r="22" spans="1:5" ht="13.5">
      <c r="A22" t="s">
        <v>68</v>
      </c>
      <c r="C22" s="19">
        <f>'Code Summary By School'!B276</f>
        <v>3225</v>
      </c>
      <c r="D22" s="19">
        <f>'Code Summary By School'!C276</f>
        <v>1533</v>
      </c>
      <c r="E22" s="19">
        <f>'Code Summary By School'!D276</f>
        <v>1750</v>
      </c>
    </row>
    <row r="23" spans="1:5" ht="13.5">
      <c r="A23" t="s">
        <v>54</v>
      </c>
      <c r="C23" s="19">
        <f>'Code Summary By School'!B315</f>
        <v>43441</v>
      </c>
      <c r="D23" s="19">
        <f>'Code Summary By School'!C315</f>
        <v>7300</v>
      </c>
      <c r="E23" s="19">
        <f>'Code Summary By School'!D315</f>
        <v>4400</v>
      </c>
    </row>
    <row r="24" spans="3:5" ht="13.5">
      <c r="C24" s="19"/>
      <c r="D24" s="19"/>
      <c r="E24" s="19"/>
    </row>
    <row r="25" spans="1:5" ht="13.5">
      <c r="A25" s="1" t="s">
        <v>165</v>
      </c>
      <c r="B25" s="11"/>
      <c r="C25" s="21">
        <f>SUM(C11:C23)</f>
        <v>143571</v>
      </c>
      <c r="D25" s="21">
        <f>SUM(D11:D23)</f>
        <v>37601</v>
      </c>
      <c r="E25" s="21">
        <f>SUM(E11:E23)</f>
        <v>45050</v>
      </c>
    </row>
    <row r="29" ht="13.5">
      <c r="A29" s="17" t="s">
        <v>20</v>
      </c>
    </row>
  </sheetData>
  <sheetProtection/>
  <mergeCells count="2">
    <mergeCell ref="A1:E1"/>
    <mergeCell ref="A2:E2"/>
  </mergeCells>
  <printOptions gridLines="1" horizontalCentered="1" verticalCentered="1"/>
  <pageMargins left="0.75" right="0.75" top="1" bottom="1" header="0.5" footer="0.5"/>
  <pageSetup fitToHeight="1" fitToWidth="1" orientation="portrait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PageLayoutView="0" workbookViewId="0" topLeftCell="A1">
      <selection activeCell="H13" sqref="H13"/>
    </sheetView>
  </sheetViews>
  <sheetFormatPr defaultColWidth="11.00390625" defaultRowHeight="12.75"/>
  <cols>
    <col min="1" max="1" width="45.25390625" style="0" customWidth="1"/>
    <col min="2" max="6" width="15.75390625" style="0" customWidth="1"/>
  </cols>
  <sheetData>
    <row r="1" spans="1:5" ht="18.75">
      <c r="A1" s="120" t="s">
        <v>138</v>
      </c>
      <c r="B1" s="121"/>
      <c r="C1" s="121"/>
      <c r="D1" s="121"/>
      <c r="E1" s="14"/>
    </row>
    <row r="2" spans="1:4" ht="21">
      <c r="A2" s="122" t="s">
        <v>32</v>
      </c>
      <c r="B2" s="123"/>
      <c r="C2" s="123"/>
      <c r="D2" s="123"/>
    </row>
    <row r="3" ht="13.5">
      <c r="H3" s="11"/>
    </row>
    <row r="4" spans="1:4" ht="13.5">
      <c r="A4" s="124" t="s">
        <v>29</v>
      </c>
      <c r="B4" s="123"/>
      <c r="C4" s="123"/>
      <c r="D4" s="123"/>
    </row>
    <row r="5" spans="1:8" ht="13.5">
      <c r="A5" s="124" t="s">
        <v>30</v>
      </c>
      <c r="B5" s="123"/>
      <c r="C5" s="123"/>
      <c r="D5" s="123"/>
      <c r="H5" s="1"/>
    </row>
    <row r="6" spans="1:8" ht="13.5">
      <c r="A6" s="23"/>
      <c r="B6" s="14"/>
      <c r="C6" s="14"/>
      <c r="D6" s="14"/>
      <c r="H6" s="1"/>
    </row>
    <row r="7" spans="2:4" ht="13.5">
      <c r="B7" s="1" t="s">
        <v>141</v>
      </c>
      <c r="C7" s="11" t="s">
        <v>142</v>
      </c>
      <c r="D7" s="11" t="s">
        <v>153</v>
      </c>
    </row>
    <row r="8" spans="2:4" ht="13.5">
      <c r="B8" s="13" t="s">
        <v>147</v>
      </c>
      <c r="C8" s="13" t="s">
        <v>147</v>
      </c>
      <c r="D8" s="13" t="s">
        <v>147</v>
      </c>
    </row>
    <row r="9" spans="1:4" ht="13.5">
      <c r="A9" s="1" t="s">
        <v>33</v>
      </c>
      <c r="B9" s="13" t="s">
        <v>212</v>
      </c>
      <c r="C9" s="13" t="s">
        <v>233</v>
      </c>
      <c r="D9" s="13" t="s">
        <v>236</v>
      </c>
    </row>
    <row r="10" ht="13.5">
      <c r="C10" s="12"/>
    </row>
    <row r="11" spans="1:8" ht="13.5">
      <c r="A11" t="s">
        <v>163</v>
      </c>
      <c r="B11" s="19">
        <f>'Maintenance Plan - FAMS'!C25</f>
        <v>163079</v>
      </c>
      <c r="C11" s="19">
        <f>'Maintenance Plan - FAMS'!D25</f>
        <v>52358</v>
      </c>
      <c r="D11" s="19">
        <f>'Maintenance Plan - FAMS'!E25</f>
        <v>66190</v>
      </c>
      <c r="H11" s="14"/>
    </row>
    <row r="12" spans="1:4" ht="13.5">
      <c r="A12" t="s">
        <v>69</v>
      </c>
      <c r="B12" s="19" t="s">
        <v>69</v>
      </c>
      <c r="C12" s="19" t="s">
        <v>69</v>
      </c>
      <c r="D12" s="19" t="s">
        <v>69</v>
      </c>
    </row>
    <row r="13" spans="1:4" ht="13.5">
      <c r="A13" t="s">
        <v>59</v>
      </c>
      <c r="B13" s="19">
        <f>'Maintenance Plan - HMRS'!C25</f>
        <v>93825</v>
      </c>
      <c r="C13" s="19">
        <f>'Maintenance Plan - HMRS'!D25</f>
        <v>38666</v>
      </c>
      <c r="D13" s="19">
        <f>'Maintenance Plan - HMRS'!E25</f>
        <v>64365</v>
      </c>
    </row>
    <row r="14" spans="1:4" ht="13.5">
      <c r="A14" t="s">
        <v>69</v>
      </c>
      <c r="B14" s="19" t="s">
        <v>69</v>
      </c>
      <c r="C14" s="19" t="s">
        <v>69</v>
      </c>
      <c r="D14" s="20" t="s">
        <v>69</v>
      </c>
    </row>
    <row r="15" spans="1:7" ht="13.5">
      <c r="A15" t="s">
        <v>167</v>
      </c>
      <c r="B15" s="19">
        <f>'Maintenance Plan - WAS '!C25</f>
        <v>143571</v>
      </c>
      <c r="C15" s="19">
        <f>'Maintenance Plan - WAS '!D25</f>
        <v>37601</v>
      </c>
      <c r="D15" s="19">
        <f>'Maintenance Plan - WAS '!E25</f>
        <v>45050</v>
      </c>
      <c r="G15" s="18"/>
    </row>
    <row r="16" spans="1:4" ht="13.5">
      <c r="A16" t="s">
        <v>69</v>
      </c>
      <c r="B16" s="19" t="s">
        <v>69</v>
      </c>
      <c r="C16" s="19" t="s">
        <v>69</v>
      </c>
      <c r="D16" s="19" t="s">
        <v>69</v>
      </c>
    </row>
    <row r="17" spans="1:4" ht="13.5">
      <c r="A17" t="s">
        <v>19</v>
      </c>
      <c r="B17" s="19">
        <f>'Maintenance Plan - CRS)'!C25</f>
        <v>63830</v>
      </c>
      <c r="C17" s="19">
        <f>'Maintenance Plan - CRS)'!D25</f>
        <v>37433</v>
      </c>
      <c r="D17" s="19">
        <f>'Maintenance Plan - CRS)'!E25</f>
        <v>40005</v>
      </c>
    </row>
    <row r="18" spans="1:4" ht="13.5">
      <c r="A18" t="s">
        <v>69</v>
      </c>
      <c r="B18" s="19"/>
      <c r="C18" s="19"/>
      <c r="D18" s="19"/>
    </row>
    <row r="19" spans="1:4" ht="13.5">
      <c r="A19" t="s">
        <v>69</v>
      </c>
      <c r="B19" s="19"/>
      <c r="C19" s="19"/>
      <c r="D19" s="19"/>
    </row>
    <row r="20" spans="1:4" ht="13.5">
      <c r="A20" t="s">
        <v>69</v>
      </c>
      <c r="B20" s="19"/>
      <c r="C20" s="19"/>
      <c r="D20" s="19"/>
    </row>
    <row r="21" spans="1:4" ht="13.5">
      <c r="A21" t="s">
        <v>69</v>
      </c>
      <c r="B21" s="19"/>
      <c r="C21" s="19"/>
      <c r="D21" s="19"/>
    </row>
    <row r="22" spans="1:4" ht="13.5">
      <c r="A22" t="s">
        <v>69</v>
      </c>
      <c r="B22" s="19"/>
      <c r="C22" s="19"/>
      <c r="D22" s="19"/>
    </row>
    <row r="23" spans="1:4" ht="13.5">
      <c r="A23" t="s">
        <v>69</v>
      </c>
      <c r="B23" s="19"/>
      <c r="C23" s="19"/>
      <c r="D23" s="19"/>
    </row>
    <row r="24" spans="1:4" ht="13.5">
      <c r="A24" t="s">
        <v>69</v>
      </c>
      <c r="B24" s="19"/>
      <c r="C24" s="19"/>
      <c r="D24" s="19"/>
    </row>
    <row r="25" spans="1:4" ht="13.5">
      <c r="A25" t="s">
        <v>69</v>
      </c>
      <c r="B25" s="19"/>
      <c r="C25" s="19"/>
      <c r="D25" s="22"/>
    </row>
    <row r="26" spans="2:4" ht="13.5">
      <c r="B26" s="19"/>
      <c r="C26" s="19"/>
      <c r="D26" s="19"/>
    </row>
    <row r="27" spans="1:4" ht="12" customHeight="1">
      <c r="A27" s="1" t="s">
        <v>165</v>
      </c>
      <c r="B27" s="21">
        <f>SUM(B11:B25)</f>
        <v>464305</v>
      </c>
      <c r="C27" s="21">
        <f>SUM(C11:C25)</f>
        <v>166058</v>
      </c>
      <c r="D27" s="21">
        <f>SUM(D11:D25)</f>
        <v>215610</v>
      </c>
    </row>
    <row r="31" ht="13.5">
      <c r="A31" s="17" t="s">
        <v>20</v>
      </c>
    </row>
  </sheetData>
  <sheetProtection/>
  <mergeCells count="4">
    <mergeCell ref="A1:D1"/>
    <mergeCell ref="A2:D2"/>
    <mergeCell ref="A4:D4"/>
    <mergeCell ref="A5:D5"/>
  </mergeCells>
  <printOptions gridLines="1" horizontalCentered="1" verticalCentered="1"/>
  <pageMargins left="0.75" right="0.75" top="1" bottom="1" header="0.5" footer="0.5"/>
  <pageSetup fitToHeight="1" fitToWidth="1" orientation="portrait" scale="77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3"/>
  <sheetViews>
    <sheetView zoomScalePageLayoutView="0" workbookViewId="0" topLeftCell="A1">
      <selection activeCell="K3" sqref="K3"/>
    </sheetView>
  </sheetViews>
  <sheetFormatPr defaultColWidth="11.00390625" defaultRowHeight="12.75"/>
  <cols>
    <col min="1" max="1" width="30.00390625" style="5" customWidth="1"/>
    <col min="2" max="2" width="13.125" style="6" customWidth="1"/>
    <col min="3" max="3" width="14.25390625" style="7" customWidth="1"/>
    <col min="4" max="4" width="14.625" style="5" customWidth="1"/>
  </cols>
  <sheetData>
    <row r="1" spans="1:4" ht="18.75">
      <c r="A1" s="125" t="s">
        <v>138</v>
      </c>
      <c r="B1" s="126"/>
      <c r="C1" s="126"/>
      <c r="D1" s="126"/>
    </row>
    <row r="2" spans="1:4" ht="21">
      <c r="A2" s="127" t="s">
        <v>161</v>
      </c>
      <c r="B2" s="128"/>
      <c r="C2" s="128"/>
      <c r="D2" s="128"/>
    </row>
    <row r="3" spans="1:4" ht="13.5">
      <c r="A3" s="78"/>
      <c r="B3" s="78"/>
      <c r="C3" s="78"/>
      <c r="D3" s="78"/>
    </row>
    <row r="4" spans="1:4" ht="13.5">
      <c r="A4" s="129" t="s">
        <v>29</v>
      </c>
      <c r="B4" s="128"/>
      <c r="C4" s="128"/>
      <c r="D4" s="128"/>
    </row>
    <row r="5" spans="1:4" ht="13.5">
      <c r="A5" s="129" t="s">
        <v>30</v>
      </c>
      <c r="B5" s="128"/>
      <c r="C5" s="128"/>
      <c r="D5" s="128"/>
    </row>
    <row r="6" spans="1:4" ht="13.5">
      <c r="A6" s="79"/>
      <c r="B6" s="77"/>
      <c r="C6" s="76" t="s">
        <v>69</v>
      </c>
      <c r="D6" s="77"/>
    </row>
    <row r="7" spans="1:4" ht="13.5">
      <c r="A7" s="80"/>
      <c r="B7" s="45" t="s">
        <v>211</v>
      </c>
      <c r="C7" s="45" t="s">
        <v>232</v>
      </c>
      <c r="D7" s="45" t="s">
        <v>237</v>
      </c>
    </row>
    <row r="8" spans="1:4" s="1" customFormat="1" ht="13.5">
      <c r="A8" s="81" t="s">
        <v>34</v>
      </c>
      <c r="B8" s="54" t="s">
        <v>81</v>
      </c>
      <c r="C8" s="82" t="s">
        <v>82</v>
      </c>
      <c r="D8" s="82" t="s">
        <v>153</v>
      </c>
    </row>
    <row r="9" spans="1:4" s="3" customFormat="1" ht="13.5">
      <c r="A9" s="83" t="s">
        <v>162</v>
      </c>
      <c r="B9" s="84"/>
      <c r="C9" s="84"/>
      <c r="D9" s="65"/>
    </row>
    <row r="10" spans="1:4" ht="13.5">
      <c r="A10" s="80" t="s">
        <v>154</v>
      </c>
      <c r="B10" s="48" t="s">
        <v>69</v>
      </c>
      <c r="C10" s="48" t="s">
        <v>69</v>
      </c>
      <c r="D10" s="85">
        <v>0</v>
      </c>
    </row>
    <row r="11" spans="1:4" ht="13.5">
      <c r="A11" s="80" t="s">
        <v>51</v>
      </c>
      <c r="B11" s="48" t="s">
        <v>69</v>
      </c>
      <c r="C11" s="48"/>
      <c r="D11" s="85"/>
    </row>
    <row r="12" spans="1:4" ht="13.5">
      <c r="A12" s="118" t="s">
        <v>219</v>
      </c>
      <c r="B12" s="48">
        <v>7800</v>
      </c>
      <c r="C12" s="48">
        <v>600</v>
      </c>
      <c r="D12" s="48">
        <v>600</v>
      </c>
    </row>
    <row r="13" spans="1:4" ht="13.5">
      <c r="A13" s="80" t="s">
        <v>52</v>
      </c>
      <c r="B13" s="48">
        <v>600</v>
      </c>
      <c r="C13" s="48">
        <v>600</v>
      </c>
      <c r="D13" s="48">
        <v>600</v>
      </c>
    </row>
    <row r="14" spans="1:4" ht="13.5">
      <c r="A14" s="80" t="s">
        <v>56</v>
      </c>
      <c r="B14" s="48">
        <v>0</v>
      </c>
      <c r="C14" s="48">
        <v>200</v>
      </c>
      <c r="D14" s="85"/>
    </row>
    <row r="15" spans="1:4" ht="13.5">
      <c r="A15" s="80" t="s">
        <v>57</v>
      </c>
      <c r="B15" s="48">
        <v>2300</v>
      </c>
      <c r="C15" s="48">
        <v>1500</v>
      </c>
      <c r="D15" s="85"/>
    </row>
    <row r="16" spans="1:4" ht="13.5">
      <c r="A16" s="80" t="s">
        <v>58</v>
      </c>
      <c r="B16" s="48">
        <v>0</v>
      </c>
      <c r="C16" s="48"/>
      <c r="D16" s="85"/>
    </row>
    <row r="17" spans="1:4" ht="13.5">
      <c r="A17" s="80" t="s">
        <v>157</v>
      </c>
      <c r="B17" s="48">
        <v>4500</v>
      </c>
      <c r="C17" s="48">
        <v>7500</v>
      </c>
      <c r="D17" s="85">
        <v>25000</v>
      </c>
    </row>
    <row r="18" spans="1:4" ht="13.5">
      <c r="A18" s="118" t="s">
        <v>156</v>
      </c>
      <c r="B18" s="48">
        <v>0</v>
      </c>
      <c r="C18" s="48">
        <v>500</v>
      </c>
      <c r="D18" s="85"/>
    </row>
    <row r="19" spans="1:4" ht="13.5">
      <c r="A19" s="86" t="s">
        <v>65</v>
      </c>
      <c r="B19" s="49">
        <f>SUM(B10:B18)</f>
        <v>15200</v>
      </c>
      <c r="C19" s="49">
        <f>SUM(C10:C18)</f>
        <v>10900</v>
      </c>
      <c r="D19" s="49">
        <f>SUM(D10:D18)</f>
        <v>26200</v>
      </c>
    </row>
    <row r="20" spans="1:4" s="3" customFormat="1" ht="13.5">
      <c r="A20" s="83"/>
      <c r="B20" s="50"/>
      <c r="C20" s="50"/>
      <c r="D20" s="87"/>
    </row>
    <row r="21" spans="1:4" ht="13.5">
      <c r="A21" s="80"/>
      <c r="B21" s="48"/>
      <c r="C21" s="48"/>
      <c r="D21" s="85"/>
    </row>
    <row r="22" spans="1:4" ht="13.5">
      <c r="A22" s="80"/>
      <c r="B22" s="48"/>
      <c r="C22" s="48"/>
      <c r="D22" s="85"/>
    </row>
    <row r="23" spans="1:4" ht="13.5">
      <c r="A23" s="80"/>
      <c r="B23" s="48"/>
      <c r="C23" s="48"/>
      <c r="D23" s="85"/>
    </row>
    <row r="24" spans="1:4" ht="13.5">
      <c r="A24" s="80"/>
      <c r="B24" s="48"/>
      <c r="C24" s="48"/>
      <c r="D24" s="85"/>
    </row>
    <row r="25" spans="1:4" ht="13.5">
      <c r="A25" s="80"/>
      <c r="B25" s="48"/>
      <c r="C25" s="48"/>
      <c r="D25" s="85"/>
    </row>
    <row r="26" spans="1:4" ht="13.5">
      <c r="A26" s="80"/>
      <c r="B26" s="48"/>
      <c r="C26" s="48"/>
      <c r="D26" s="85"/>
    </row>
    <row r="27" spans="1:4" ht="13.5">
      <c r="A27" s="80"/>
      <c r="B27" s="48"/>
      <c r="C27" s="48"/>
      <c r="D27" s="85"/>
    </row>
    <row r="28" spans="1:4" ht="13.5">
      <c r="A28" s="86"/>
      <c r="B28" s="49"/>
      <c r="C28" s="49"/>
      <c r="D28" s="49"/>
    </row>
    <row r="29" spans="1:4" s="4" customFormat="1" ht="13.5">
      <c r="A29" s="83"/>
      <c r="B29" s="50"/>
      <c r="C29" s="50"/>
      <c r="D29" s="88"/>
    </row>
    <row r="30" spans="1:4" ht="13.5">
      <c r="A30" s="80"/>
      <c r="B30" s="48"/>
      <c r="C30" s="48"/>
      <c r="D30" s="85"/>
    </row>
    <row r="31" spans="1:4" ht="13.5">
      <c r="A31" s="80"/>
      <c r="B31" s="48"/>
      <c r="C31" s="48"/>
      <c r="D31" s="85"/>
    </row>
    <row r="32" spans="1:4" ht="13.5">
      <c r="A32" s="80"/>
      <c r="B32" s="48"/>
      <c r="C32" s="48"/>
      <c r="D32" s="85"/>
    </row>
    <row r="33" spans="1:4" ht="13.5">
      <c r="A33" s="80"/>
      <c r="B33" s="48"/>
      <c r="C33" s="48"/>
      <c r="D33" s="85"/>
    </row>
    <row r="34" spans="1:4" ht="13.5">
      <c r="A34" s="80"/>
      <c r="B34" s="48"/>
      <c r="C34" s="48"/>
      <c r="D34" s="85"/>
    </row>
    <row r="35" spans="1:4" ht="13.5">
      <c r="A35" s="80"/>
      <c r="B35" s="48"/>
      <c r="C35" s="48"/>
      <c r="D35" s="85"/>
    </row>
    <row r="36" spans="1:4" ht="13.5">
      <c r="A36" s="80"/>
      <c r="B36" s="48"/>
      <c r="C36" s="48"/>
      <c r="D36" s="85"/>
    </row>
    <row r="37" spans="1:4" ht="13.5">
      <c r="A37" s="80"/>
      <c r="B37" s="48"/>
      <c r="C37" s="48"/>
      <c r="D37" s="85"/>
    </row>
    <row r="38" spans="1:4" s="1" customFormat="1" ht="13.5">
      <c r="A38" s="80"/>
      <c r="B38" s="48"/>
      <c r="C38" s="48"/>
      <c r="D38" s="85"/>
    </row>
    <row r="39" spans="1:4" s="1" customFormat="1" ht="13.5">
      <c r="A39" s="80"/>
      <c r="B39" s="48"/>
      <c r="C39" s="48"/>
      <c r="D39" s="48"/>
    </row>
    <row r="40" spans="1:4" s="1" customFormat="1" ht="13.5">
      <c r="A40" s="86"/>
      <c r="B40" s="49"/>
      <c r="C40" s="49"/>
      <c r="D40" s="49"/>
    </row>
    <row r="41" spans="1:4" ht="13.5">
      <c r="A41" s="89"/>
      <c r="B41" s="51"/>
      <c r="C41" s="51"/>
      <c r="D41" s="51"/>
    </row>
    <row r="42" spans="1:4" ht="13.5">
      <c r="A42" s="90"/>
      <c r="B42" s="52"/>
      <c r="C42" s="52"/>
      <c r="D42" s="52"/>
    </row>
    <row r="43" spans="1:4" s="10" customFormat="1" ht="13.5">
      <c r="A43" s="34"/>
      <c r="B43" s="35"/>
      <c r="C43" s="35"/>
      <c r="D43" s="35"/>
    </row>
    <row r="44" spans="1:4" s="10" customFormat="1" ht="13.5">
      <c r="A44" s="34"/>
      <c r="B44" s="53"/>
      <c r="C44" s="76" t="s">
        <v>152</v>
      </c>
      <c r="D44" s="80"/>
    </row>
    <row r="45" spans="1:4" s="10" customFormat="1" ht="13.5">
      <c r="A45" s="80" t="s">
        <v>69</v>
      </c>
      <c r="B45" s="45" t="s">
        <v>211</v>
      </c>
      <c r="C45" s="45" t="s">
        <v>232</v>
      </c>
      <c r="D45" s="45" t="s">
        <v>237</v>
      </c>
    </row>
    <row r="46" spans="1:4" s="10" customFormat="1" ht="13.5">
      <c r="A46" s="91" t="s">
        <v>122</v>
      </c>
      <c r="B46" s="54" t="s">
        <v>81</v>
      </c>
      <c r="C46" s="82" t="s">
        <v>82</v>
      </c>
      <c r="D46" s="82" t="s">
        <v>153</v>
      </c>
    </row>
    <row r="47" spans="1:4" s="10" customFormat="1" ht="13.5">
      <c r="A47" s="83" t="s">
        <v>162</v>
      </c>
      <c r="B47" s="55"/>
      <c r="C47" s="55"/>
      <c r="D47" s="55"/>
    </row>
    <row r="48" spans="1:4" s="10" customFormat="1" ht="13.5">
      <c r="A48" s="80" t="s">
        <v>14</v>
      </c>
      <c r="B48" s="55"/>
      <c r="C48" s="55"/>
      <c r="D48" s="55"/>
    </row>
    <row r="49" spans="1:4" s="10" customFormat="1" ht="13.5">
      <c r="A49" s="118" t="s">
        <v>176</v>
      </c>
      <c r="B49" s="55">
        <v>0</v>
      </c>
      <c r="C49" s="55"/>
      <c r="D49" s="55"/>
    </row>
    <row r="50" spans="1:4" s="10" customFormat="1" ht="13.5">
      <c r="A50" s="86" t="s">
        <v>63</v>
      </c>
      <c r="B50" s="55">
        <f>SUM(B48:B49)</f>
        <v>0</v>
      </c>
      <c r="C50" s="55">
        <f>SUM(C48:C49)</f>
        <v>0</v>
      </c>
      <c r="D50" s="55">
        <f>SUM(D48:D49)</f>
        <v>0</v>
      </c>
    </row>
    <row r="51" spans="1:4" s="10" customFormat="1" ht="13.5">
      <c r="A51" s="83"/>
      <c r="B51" s="56"/>
      <c r="C51" s="56"/>
      <c r="D51" s="61"/>
    </row>
    <row r="52" spans="1:4" s="10" customFormat="1" ht="13.5">
      <c r="A52" s="80"/>
      <c r="B52" s="57"/>
      <c r="C52" s="57"/>
      <c r="D52" s="47"/>
    </row>
    <row r="53" spans="1:4" s="10" customFormat="1" ht="13.5">
      <c r="A53" s="80"/>
      <c r="B53" s="57"/>
      <c r="C53" s="57"/>
      <c r="D53" s="47"/>
    </row>
    <row r="54" spans="1:4" s="10" customFormat="1" ht="13.5">
      <c r="A54" s="86"/>
      <c r="B54" s="58"/>
      <c r="C54" s="58"/>
      <c r="D54" s="58"/>
    </row>
    <row r="55" spans="1:4" s="10" customFormat="1" ht="15.75">
      <c r="A55" s="92"/>
      <c r="B55" s="56"/>
      <c r="C55" s="56"/>
      <c r="D55" s="61"/>
    </row>
    <row r="56" spans="1:4" s="10" customFormat="1" ht="13.5">
      <c r="A56" s="80"/>
      <c r="B56" s="57"/>
      <c r="C56" s="57"/>
      <c r="D56" s="47"/>
    </row>
    <row r="57" spans="1:4" s="10" customFormat="1" ht="13.5">
      <c r="A57" s="80"/>
      <c r="B57" s="57"/>
      <c r="C57" s="57"/>
      <c r="D57" s="47"/>
    </row>
    <row r="58" spans="1:4" s="10" customFormat="1" ht="13.5">
      <c r="A58" s="80"/>
      <c r="B58" s="57"/>
      <c r="C58" s="57"/>
      <c r="D58" s="47"/>
    </row>
    <row r="59" spans="1:4" s="10" customFormat="1" ht="13.5">
      <c r="A59" s="86"/>
      <c r="B59" s="58"/>
      <c r="C59" s="58"/>
      <c r="D59" s="58"/>
    </row>
    <row r="60" spans="1:4" s="10" customFormat="1" ht="13.5">
      <c r="A60" s="89"/>
      <c r="B60" s="46"/>
      <c r="C60" s="46"/>
      <c r="D60" s="46"/>
    </row>
    <row r="61" spans="1:4" s="10" customFormat="1" ht="13.5">
      <c r="A61" s="34"/>
      <c r="B61" s="35"/>
      <c r="C61" s="35"/>
      <c r="D61" s="35"/>
    </row>
    <row r="62" spans="1:4" s="10" customFormat="1" ht="13.5">
      <c r="A62" s="34"/>
      <c r="B62" s="35"/>
      <c r="C62" s="35"/>
      <c r="D62" s="35"/>
    </row>
    <row r="63" spans="1:4" s="10" customFormat="1" ht="13.5">
      <c r="A63" s="34"/>
      <c r="B63" s="53"/>
      <c r="C63" s="76" t="s">
        <v>152</v>
      </c>
      <c r="D63" s="80"/>
    </row>
    <row r="64" spans="1:4" s="10" customFormat="1" ht="13.5">
      <c r="A64" s="34"/>
      <c r="B64" s="45" t="s">
        <v>211</v>
      </c>
      <c r="C64" s="45" t="s">
        <v>232</v>
      </c>
      <c r="D64" s="45" t="s">
        <v>237</v>
      </c>
    </row>
    <row r="65" spans="1:4" s="10" customFormat="1" ht="13.5">
      <c r="A65" s="91" t="s">
        <v>144</v>
      </c>
      <c r="B65" s="54" t="s">
        <v>81</v>
      </c>
      <c r="C65" s="82" t="s">
        <v>82</v>
      </c>
      <c r="D65" s="82" t="s">
        <v>153</v>
      </c>
    </row>
    <row r="66" spans="1:4" s="10" customFormat="1" ht="13.5">
      <c r="A66" s="83" t="s">
        <v>162</v>
      </c>
      <c r="B66" s="61"/>
      <c r="C66" s="61"/>
      <c r="D66" s="93"/>
    </row>
    <row r="67" spans="1:4" s="10" customFormat="1" ht="13.5">
      <c r="A67" s="118" t="s">
        <v>188</v>
      </c>
      <c r="B67" s="47">
        <v>6400</v>
      </c>
      <c r="C67" s="47">
        <v>2000</v>
      </c>
      <c r="D67" s="94">
        <v>4000</v>
      </c>
    </row>
    <row r="68" spans="1:4" s="10" customFormat="1" ht="13.5">
      <c r="A68" s="80" t="s">
        <v>70</v>
      </c>
      <c r="B68" s="47">
        <v>400</v>
      </c>
      <c r="C68" s="47">
        <v>600</v>
      </c>
      <c r="D68" s="94">
        <v>500</v>
      </c>
    </row>
    <row r="69" spans="1:4" s="10" customFormat="1" ht="13.5">
      <c r="A69" s="39" t="s">
        <v>64</v>
      </c>
      <c r="B69" s="62">
        <f>SUM(B67:B68)</f>
        <v>6800</v>
      </c>
      <c r="C69" s="62">
        <f>SUM(C67:C68)</f>
        <v>2600</v>
      </c>
      <c r="D69" s="95">
        <f>SUM(D67:D68)</f>
        <v>4500</v>
      </c>
    </row>
    <row r="70" spans="1:4" s="10" customFormat="1" ht="13.5">
      <c r="A70" s="83"/>
      <c r="B70" s="61"/>
      <c r="C70" s="61"/>
      <c r="D70" s="93"/>
    </row>
    <row r="71" spans="1:4" s="10" customFormat="1" ht="13.5">
      <c r="A71" s="80"/>
      <c r="B71" s="47"/>
      <c r="C71" s="47"/>
      <c r="D71" s="94"/>
    </row>
    <row r="72" spans="1:4" s="10" customFormat="1" ht="13.5">
      <c r="A72" s="80"/>
      <c r="B72" s="47"/>
      <c r="C72" s="47"/>
      <c r="D72" s="94"/>
    </row>
    <row r="73" spans="1:4" s="10" customFormat="1" ht="13.5">
      <c r="A73" s="86"/>
      <c r="B73" s="62"/>
      <c r="C73" s="62"/>
      <c r="D73" s="95"/>
    </row>
    <row r="74" spans="1:4" s="10" customFormat="1" ht="13.5">
      <c r="A74" s="83"/>
      <c r="B74" s="63"/>
      <c r="C74" s="63"/>
      <c r="D74" s="96"/>
    </row>
    <row r="75" spans="1:4" s="10" customFormat="1" ht="13.5">
      <c r="A75" s="80"/>
      <c r="B75" s="47"/>
      <c r="C75" s="47"/>
      <c r="D75" s="94"/>
    </row>
    <row r="76" spans="1:4" s="10" customFormat="1" ht="13.5">
      <c r="A76" s="80"/>
      <c r="B76" s="47"/>
      <c r="C76" s="47"/>
      <c r="D76" s="94"/>
    </row>
    <row r="77" spans="1:4" s="10" customFormat="1" ht="13.5">
      <c r="A77" s="86"/>
      <c r="B77" s="62"/>
      <c r="C77" s="66"/>
      <c r="D77" s="95"/>
    </row>
    <row r="78" spans="1:4" s="4" customFormat="1" ht="13.5">
      <c r="A78" s="83"/>
      <c r="B78" s="64"/>
      <c r="C78" s="97"/>
      <c r="D78" s="64"/>
    </row>
    <row r="79" spans="1:4" s="8" customFormat="1" ht="13.5">
      <c r="A79" s="34"/>
      <c r="B79" s="35"/>
      <c r="C79" s="35"/>
      <c r="D79" s="34"/>
    </row>
    <row r="80" spans="1:4" s="8" customFormat="1" ht="13.5">
      <c r="A80" s="34"/>
      <c r="B80" s="53"/>
      <c r="C80" s="76" t="s">
        <v>152</v>
      </c>
      <c r="D80" s="80"/>
    </row>
    <row r="81" spans="1:4" s="8" customFormat="1" ht="13.5">
      <c r="A81" s="34"/>
      <c r="B81" s="45" t="s">
        <v>211</v>
      </c>
      <c r="C81" s="45" t="s">
        <v>232</v>
      </c>
      <c r="D81" s="45" t="s">
        <v>237</v>
      </c>
    </row>
    <row r="82" spans="1:4" s="10" customFormat="1" ht="13.5">
      <c r="A82" s="91" t="s">
        <v>130</v>
      </c>
      <c r="B82" s="54" t="s">
        <v>81</v>
      </c>
      <c r="C82" s="82" t="s">
        <v>82</v>
      </c>
      <c r="D82" s="82" t="s">
        <v>153</v>
      </c>
    </row>
    <row r="83" spans="1:4" s="4" customFormat="1" ht="13.5">
      <c r="A83" s="83" t="s">
        <v>162</v>
      </c>
      <c r="B83" s="65"/>
      <c r="C83" s="65"/>
      <c r="D83" s="98"/>
    </row>
    <row r="84" spans="1:4" s="8" customFormat="1" ht="13.5">
      <c r="A84" s="80" t="s">
        <v>4</v>
      </c>
      <c r="B84" s="62"/>
      <c r="C84" s="62"/>
      <c r="D84" s="99"/>
    </row>
    <row r="85" spans="1:4" s="10" customFormat="1" ht="13.5">
      <c r="A85" s="80" t="s">
        <v>3</v>
      </c>
      <c r="B85" s="47">
        <v>0</v>
      </c>
      <c r="C85" s="47"/>
      <c r="D85" s="94"/>
    </row>
    <row r="86" spans="1:4" s="10" customFormat="1" ht="13.5">
      <c r="A86" s="39" t="s">
        <v>62</v>
      </c>
      <c r="B86" s="62">
        <f>SUM(B84:B85)</f>
        <v>0</v>
      </c>
      <c r="C86" s="62">
        <f>SUM(C84:C85)</f>
        <v>0</v>
      </c>
      <c r="D86" s="95">
        <f>SUM(D84:D85)</f>
        <v>0</v>
      </c>
    </row>
    <row r="87" spans="1:4" s="4" customFormat="1" ht="13.5">
      <c r="A87" s="83"/>
      <c r="B87" s="61"/>
      <c r="C87" s="61"/>
      <c r="D87" s="93"/>
    </row>
    <row r="88" spans="1:4" s="10" customFormat="1" ht="13.5">
      <c r="A88" s="80"/>
      <c r="B88" s="47"/>
      <c r="C88" s="47"/>
      <c r="D88" s="94"/>
    </row>
    <row r="89" spans="1:4" s="10" customFormat="1" ht="13.5">
      <c r="A89" s="80"/>
      <c r="B89" s="47"/>
      <c r="C89" s="47"/>
      <c r="D89" s="94"/>
    </row>
    <row r="90" spans="1:4" s="10" customFormat="1" ht="13.5">
      <c r="A90" s="86"/>
      <c r="B90" s="62"/>
      <c r="C90" s="62"/>
      <c r="D90" s="95"/>
    </row>
    <row r="91" spans="1:4" s="4" customFormat="1" ht="13.5">
      <c r="A91" s="83"/>
      <c r="B91" s="61"/>
      <c r="C91" s="61"/>
      <c r="D91" s="93"/>
    </row>
    <row r="92" spans="1:4" s="10" customFormat="1" ht="13.5">
      <c r="A92" s="80"/>
      <c r="B92" s="47"/>
      <c r="C92" s="47"/>
      <c r="D92" s="94"/>
    </row>
    <row r="93" spans="1:4" s="10" customFormat="1" ht="13.5">
      <c r="A93" s="80"/>
      <c r="B93" s="47"/>
      <c r="C93" s="47"/>
      <c r="D93" s="94"/>
    </row>
    <row r="94" spans="1:4" s="10" customFormat="1" ht="13.5">
      <c r="A94" s="86"/>
      <c r="B94" s="66"/>
      <c r="C94" s="62"/>
      <c r="D94" s="95"/>
    </row>
    <row r="95" spans="1:4" s="4" customFormat="1" ht="13.5">
      <c r="A95" s="89"/>
      <c r="B95" s="46"/>
      <c r="C95" s="46"/>
      <c r="D95" s="100"/>
    </row>
    <row r="96" spans="1:4" s="8" customFormat="1" ht="13.5">
      <c r="A96" s="34"/>
      <c r="B96" s="53"/>
      <c r="C96" s="101" t="s">
        <v>152</v>
      </c>
      <c r="D96" s="80"/>
    </row>
    <row r="97" spans="1:4" s="8" customFormat="1" ht="13.5">
      <c r="A97" s="34"/>
      <c r="B97" s="45" t="s">
        <v>211</v>
      </c>
      <c r="C97" s="45" t="s">
        <v>232</v>
      </c>
      <c r="D97" s="45" t="s">
        <v>237</v>
      </c>
    </row>
    <row r="98" spans="1:4" s="10" customFormat="1" ht="13.5">
      <c r="A98" s="91" t="s">
        <v>6</v>
      </c>
      <c r="B98" s="54" t="s">
        <v>81</v>
      </c>
      <c r="C98" s="82" t="s">
        <v>82</v>
      </c>
      <c r="D98" s="82" t="s">
        <v>153</v>
      </c>
    </row>
    <row r="99" spans="1:4" s="4" customFormat="1" ht="13.5">
      <c r="A99" s="83" t="s">
        <v>162</v>
      </c>
      <c r="B99" s="56"/>
      <c r="C99" s="56"/>
      <c r="D99" s="61"/>
    </row>
    <row r="100" spans="1:4" s="10" customFormat="1" ht="13.5">
      <c r="A100" s="80" t="s">
        <v>7</v>
      </c>
      <c r="B100" s="57">
        <v>0</v>
      </c>
      <c r="C100" s="57"/>
      <c r="D100" s="47">
        <v>1000</v>
      </c>
    </row>
    <row r="101" spans="1:4" s="10" customFormat="1" ht="13.5">
      <c r="A101" s="80" t="s">
        <v>1</v>
      </c>
      <c r="B101" s="57">
        <v>650</v>
      </c>
      <c r="C101" s="57">
        <v>600</v>
      </c>
      <c r="D101" s="47">
        <v>600</v>
      </c>
    </row>
    <row r="102" spans="1:4" s="10" customFormat="1" ht="13.5">
      <c r="A102" s="118" t="s">
        <v>185</v>
      </c>
      <c r="B102" s="57">
        <v>2700</v>
      </c>
      <c r="C102" s="57"/>
      <c r="D102" s="47"/>
    </row>
    <row r="103" spans="1:4" s="10" customFormat="1" ht="13.5">
      <c r="A103" s="80" t="s">
        <v>110</v>
      </c>
      <c r="B103" s="57">
        <v>1700</v>
      </c>
      <c r="C103" s="57">
        <v>1600</v>
      </c>
      <c r="D103" s="47"/>
    </row>
    <row r="104" spans="1:4" s="10" customFormat="1" ht="13.5">
      <c r="A104" s="86" t="s">
        <v>61</v>
      </c>
      <c r="B104" s="58">
        <f>SUM(B100:B103)</f>
        <v>5050</v>
      </c>
      <c r="C104" s="58">
        <f>SUM(C100:C103)</f>
        <v>2200</v>
      </c>
      <c r="D104" s="58">
        <f>SUM(D100:D103)</f>
        <v>1600</v>
      </c>
    </row>
    <row r="105" spans="1:4" s="4" customFormat="1" ht="13.5">
      <c r="A105" s="83"/>
      <c r="B105" s="56"/>
      <c r="C105" s="56"/>
      <c r="D105" s="61"/>
    </row>
    <row r="106" spans="1:4" s="10" customFormat="1" ht="13.5">
      <c r="A106" s="80"/>
      <c r="B106" s="57"/>
      <c r="C106" s="57"/>
      <c r="D106" s="47"/>
    </row>
    <row r="107" spans="1:4" s="10" customFormat="1" ht="13.5">
      <c r="A107" s="80"/>
      <c r="B107" s="57"/>
      <c r="C107" s="57"/>
      <c r="D107" s="47"/>
    </row>
    <row r="108" spans="1:4" s="10" customFormat="1" ht="13.5">
      <c r="A108" s="80"/>
      <c r="B108" s="57"/>
      <c r="C108" s="57"/>
      <c r="D108" s="47"/>
    </row>
    <row r="109" spans="1:4" s="10" customFormat="1" ht="13.5">
      <c r="A109" s="80"/>
      <c r="B109" s="57"/>
      <c r="C109" s="57"/>
      <c r="D109" s="47"/>
    </row>
    <row r="110" spans="1:4" s="10" customFormat="1" ht="13.5">
      <c r="A110" s="80"/>
      <c r="B110" s="57"/>
      <c r="C110" s="57"/>
      <c r="D110" s="47"/>
    </row>
    <row r="111" spans="1:4" s="10" customFormat="1" ht="13.5">
      <c r="A111" s="80"/>
      <c r="B111" s="57"/>
      <c r="C111" s="57"/>
      <c r="D111" s="47"/>
    </row>
    <row r="112" spans="1:4" s="10" customFormat="1" ht="13.5">
      <c r="A112" s="86"/>
      <c r="B112" s="58"/>
      <c r="C112" s="58"/>
      <c r="D112" s="58"/>
    </row>
    <row r="113" spans="1:4" s="4" customFormat="1" ht="13.5">
      <c r="A113" s="83"/>
      <c r="B113" s="56"/>
      <c r="C113" s="56"/>
      <c r="D113" s="61"/>
    </row>
    <row r="114" spans="1:4" s="10" customFormat="1" ht="13.5">
      <c r="A114" s="80"/>
      <c r="B114" s="57"/>
      <c r="C114" s="57"/>
      <c r="D114" s="47"/>
    </row>
    <row r="115" spans="1:4" s="10" customFormat="1" ht="13.5">
      <c r="A115" s="80"/>
      <c r="B115" s="57"/>
      <c r="C115" s="57"/>
      <c r="D115" s="47"/>
    </row>
    <row r="116" spans="1:4" s="10" customFormat="1" ht="13.5">
      <c r="A116" s="80"/>
      <c r="B116" s="57"/>
      <c r="C116" s="57"/>
      <c r="D116" s="47"/>
    </row>
    <row r="117" spans="1:4" s="10" customFormat="1" ht="13.5">
      <c r="A117" s="80"/>
      <c r="B117" s="57"/>
      <c r="C117" s="57"/>
      <c r="D117" s="47"/>
    </row>
    <row r="118" spans="1:4" s="10" customFormat="1" ht="13.5">
      <c r="A118" s="86"/>
      <c r="B118" s="58"/>
      <c r="C118" s="58"/>
      <c r="D118" s="58"/>
    </row>
    <row r="119" spans="1:4" s="4" customFormat="1" ht="13.5">
      <c r="A119" s="89"/>
      <c r="B119" s="46"/>
      <c r="C119" s="46"/>
      <c r="D119" s="46"/>
    </row>
    <row r="120" spans="1:4" s="2" customFormat="1" ht="13.5">
      <c r="A120" s="34"/>
      <c r="B120" s="67"/>
      <c r="C120" s="67"/>
      <c r="D120" s="67"/>
    </row>
    <row r="121" spans="1:4" s="2" customFormat="1" ht="13.5">
      <c r="A121" s="34"/>
      <c r="B121" s="53"/>
      <c r="C121" s="76" t="s">
        <v>152</v>
      </c>
      <c r="D121" s="80"/>
    </row>
    <row r="122" spans="1:4" s="2" customFormat="1" ht="13.5">
      <c r="A122" s="34"/>
      <c r="B122" s="45" t="s">
        <v>211</v>
      </c>
      <c r="C122" s="45" t="s">
        <v>232</v>
      </c>
      <c r="D122" s="45" t="s">
        <v>237</v>
      </c>
    </row>
    <row r="123" spans="1:4" s="36" customFormat="1" ht="13.5">
      <c r="A123" s="91" t="s">
        <v>2</v>
      </c>
      <c r="B123" s="54" t="s">
        <v>81</v>
      </c>
      <c r="C123" s="82" t="s">
        <v>82</v>
      </c>
      <c r="D123" s="82" t="s">
        <v>153</v>
      </c>
    </row>
    <row r="124" spans="1:4" s="4" customFormat="1" ht="13.5">
      <c r="A124" s="83" t="s">
        <v>162</v>
      </c>
      <c r="B124" s="61"/>
      <c r="C124" s="56"/>
      <c r="D124" s="61"/>
    </row>
    <row r="125" spans="1:4" s="10" customFormat="1" ht="13.5">
      <c r="A125" s="118" t="s">
        <v>189</v>
      </c>
      <c r="B125" s="47">
        <v>1418</v>
      </c>
      <c r="C125" s="57">
        <v>500</v>
      </c>
      <c r="D125" s="47"/>
    </row>
    <row r="126" spans="1:4" s="10" customFormat="1" ht="13.5">
      <c r="A126" t="s">
        <v>180</v>
      </c>
      <c r="B126" s="47">
        <v>755</v>
      </c>
      <c r="C126" s="57"/>
      <c r="D126" s="47"/>
    </row>
    <row r="127" spans="1:4" s="10" customFormat="1" ht="13.5">
      <c r="A127" s="118" t="s">
        <v>195</v>
      </c>
      <c r="B127" s="47">
        <v>0</v>
      </c>
      <c r="C127" s="57">
        <v>0</v>
      </c>
      <c r="D127" s="47">
        <v>600</v>
      </c>
    </row>
    <row r="128" spans="1:4" s="10" customFormat="1" ht="13.5">
      <c r="A128" s="86" t="s">
        <v>55</v>
      </c>
      <c r="B128" s="62">
        <f>SUM(B125:B127)</f>
        <v>2173</v>
      </c>
      <c r="C128" s="62">
        <f>SUM(C125:C127)</f>
        <v>500</v>
      </c>
      <c r="D128" s="62">
        <f>SUM(D125:D127)</f>
        <v>600</v>
      </c>
    </row>
    <row r="129" spans="1:4" s="4" customFormat="1" ht="13.5">
      <c r="A129" s="83"/>
      <c r="B129" s="61"/>
      <c r="C129" s="56"/>
      <c r="D129" s="61"/>
    </row>
    <row r="130" spans="1:4" s="10" customFormat="1" ht="13.5">
      <c r="A130" s="80"/>
      <c r="B130" s="47"/>
      <c r="C130" s="57"/>
      <c r="D130" s="47"/>
    </row>
    <row r="131" spans="1:4" s="10" customFormat="1" ht="13.5">
      <c r="A131" s="80"/>
      <c r="B131" s="47"/>
      <c r="C131" s="57"/>
      <c r="D131" s="47"/>
    </row>
    <row r="132" spans="1:4" s="10" customFormat="1" ht="13.5">
      <c r="A132" s="80"/>
      <c r="B132" s="47"/>
      <c r="C132" s="57"/>
      <c r="D132" s="47"/>
    </row>
    <row r="133" spans="1:4" s="10" customFormat="1" ht="13.5">
      <c r="A133" s="86"/>
      <c r="B133" s="62"/>
      <c r="C133" s="62"/>
      <c r="D133" s="62"/>
    </row>
    <row r="134" spans="1:4" s="4" customFormat="1" ht="13.5">
      <c r="A134" s="83"/>
      <c r="B134" s="61"/>
      <c r="C134" s="56"/>
      <c r="D134" s="61"/>
    </row>
    <row r="135" spans="1:4" s="10" customFormat="1" ht="13.5">
      <c r="A135" s="80"/>
      <c r="B135" s="47"/>
      <c r="C135" s="57"/>
      <c r="D135" s="47"/>
    </row>
    <row r="136" spans="1:4" s="10" customFormat="1" ht="13.5">
      <c r="A136" s="80"/>
      <c r="B136" s="47"/>
      <c r="C136" s="57"/>
      <c r="D136" s="47"/>
    </row>
    <row r="137" spans="1:4" s="10" customFormat="1" ht="13.5">
      <c r="A137" s="80"/>
      <c r="B137" s="47"/>
      <c r="C137" s="47"/>
      <c r="D137" s="47"/>
    </row>
    <row r="138" spans="1:4" s="10" customFormat="1" ht="13.5">
      <c r="A138" s="86"/>
      <c r="B138" s="62"/>
      <c r="C138" s="62"/>
      <c r="D138" s="62"/>
    </row>
    <row r="139" spans="1:4" s="4" customFormat="1" ht="13.5">
      <c r="A139" s="89"/>
      <c r="B139" s="46"/>
      <c r="C139" s="46"/>
      <c r="D139" s="46"/>
    </row>
    <row r="140" spans="1:4" s="8" customFormat="1" ht="13.5">
      <c r="A140" s="34"/>
      <c r="B140" s="67"/>
      <c r="C140" s="67"/>
      <c r="D140" s="67"/>
    </row>
    <row r="141" spans="1:4" s="8" customFormat="1" ht="13.5">
      <c r="A141" s="34"/>
      <c r="B141" s="68"/>
      <c r="C141" s="102" t="s">
        <v>152</v>
      </c>
      <c r="D141" s="103"/>
    </row>
    <row r="142" spans="1:4" s="8" customFormat="1" ht="13.5">
      <c r="A142" s="34"/>
      <c r="B142" s="45" t="s">
        <v>211</v>
      </c>
      <c r="C142" s="45" t="s">
        <v>232</v>
      </c>
      <c r="D142" s="45" t="s">
        <v>237</v>
      </c>
    </row>
    <row r="143" spans="1:4" s="10" customFormat="1" ht="13.5">
      <c r="A143" s="91" t="s">
        <v>114</v>
      </c>
      <c r="B143" s="54" t="s">
        <v>81</v>
      </c>
      <c r="C143" s="82" t="s">
        <v>82</v>
      </c>
      <c r="D143" s="82" t="s">
        <v>153</v>
      </c>
    </row>
    <row r="144" spans="1:4" s="4" customFormat="1" ht="13.5">
      <c r="A144" s="83" t="s">
        <v>162</v>
      </c>
      <c r="B144" s="61"/>
      <c r="C144" s="56"/>
      <c r="D144" s="63"/>
    </row>
    <row r="145" spans="1:4" s="10" customFormat="1" ht="13.5">
      <c r="A145" s="80" t="s">
        <v>140</v>
      </c>
      <c r="B145" s="47">
        <v>250</v>
      </c>
      <c r="C145" s="57">
        <v>600</v>
      </c>
      <c r="D145" s="47">
        <v>1200</v>
      </c>
    </row>
    <row r="146" spans="1:4" s="10" customFormat="1" ht="13.5">
      <c r="A146" s="118" t="s">
        <v>217</v>
      </c>
      <c r="B146" s="47">
        <v>0</v>
      </c>
      <c r="C146" s="57">
        <v>600</v>
      </c>
      <c r="D146" s="47">
        <v>1200</v>
      </c>
    </row>
    <row r="147" spans="1:4" s="10" customFormat="1" ht="13.5">
      <c r="A147" s="40" t="s">
        <v>40</v>
      </c>
      <c r="B147" s="47">
        <v>0</v>
      </c>
      <c r="C147" s="57">
        <v>0</v>
      </c>
      <c r="D147" s="47"/>
    </row>
    <row r="148" spans="1:4" s="10" customFormat="1" ht="13.5">
      <c r="A148" s="39" t="s">
        <v>76</v>
      </c>
      <c r="B148" s="62">
        <f>SUM(B145:B147)</f>
        <v>250</v>
      </c>
      <c r="C148" s="62">
        <f>SUM(C145:C147)</f>
        <v>1200</v>
      </c>
      <c r="D148" s="62">
        <f>SUM(D145:D147)</f>
        <v>2400</v>
      </c>
    </row>
    <row r="149" spans="1:4" s="4" customFormat="1" ht="13.5">
      <c r="A149" s="83"/>
      <c r="B149" s="61"/>
      <c r="C149" s="56"/>
      <c r="D149" s="63"/>
    </row>
    <row r="150" spans="1:4" s="8" customFormat="1" ht="13.5">
      <c r="A150" s="40"/>
      <c r="B150" s="47"/>
      <c r="C150" s="57"/>
      <c r="D150" s="62"/>
    </row>
    <row r="151" spans="1:4" s="8" customFormat="1" ht="13.5">
      <c r="A151" s="40"/>
      <c r="B151" s="47"/>
      <c r="C151" s="57"/>
      <c r="D151" s="47"/>
    </row>
    <row r="152" spans="1:4" s="10" customFormat="1" ht="13.5">
      <c r="A152" s="80"/>
      <c r="B152" s="47"/>
      <c r="C152" s="57"/>
      <c r="D152" s="47"/>
    </row>
    <row r="153" spans="1:4" s="10" customFormat="1" ht="13.5">
      <c r="A153" s="86"/>
      <c r="B153" s="62"/>
      <c r="C153" s="62"/>
      <c r="D153" s="62"/>
    </row>
    <row r="154" spans="1:4" s="4" customFormat="1" ht="13.5">
      <c r="A154" s="83"/>
      <c r="B154" s="61"/>
      <c r="C154" s="56"/>
      <c r="D154" s="63"/>
    </row>
    <row r="155" spans="1:4" s="8" customFormat="1" ht="13.5">
      <c r="A155" s="40"/>
      <c r="B155" s="47"/>
      <c r="C155" s="57"/>
      <c r="D155" s="62"/>
    </row>
    <row r="156" spans="1:4" s="10" customFormat="1" ht="13.5">
      <c r="A156" s="80"/>
      <c r="B156" s="47"/>
      <c r="C156" s="57"/>
      <c r="D156" s="47"/>
    </row>
    <row r="157" spans="1:4" s="10" customFormat="1" ht="13.5">
      <c r="A157" s="86"/>
      <c r="B157" s="62"/>
      <c r="C157" s="62"/>
      <c r="D157" s="62"/>
    </row>
    <row r="158" spans="1:4" s="9" customFormat="1" ht="13.5">
      <c r="A158" s="89"/>
      <c r="B158" s="46"/>
      <c r="C158" s="46"/>
      <c r="D158" s="46"/>
    </row>
    <row r="159" spans="1:4" s="8" customFormat="1" ht="13.5">
      <c r="A159" s="34"/>
      <c r="B159" s="67"/>
      <c r="C159" s="67"/>
      <c r="D159" s="67"/>
    </row>
    <row r="160" spans="1:4" s="8" customFormat="1" ht="13.5">
      <c r="A160" s="34"/>
      <c r="B160" s="53"/>
      <c r="C160" s="76" t="s">
        <v>152</v>
      </c>
      <c r="D160" s="80"/>
    </row>
    <row r="161" spans="1:4" s="8" customFormat="1" ht="13.5">
      <c r="A161" s="34"/>
      <c r="B161" s="45" t="s">
        <v>211</v>
      </c>
      <c r="C161" s="45" t="s">
        <v>232</v>
      </c>
      <c r="D161" s="45" t="s">
        <v>237</v>
      </c>
    </row>
    <row r="162" spans="1:4" s="10" customFormat="1" ht="13.5">
      <c r="A162" s="91" t="s">
        <v>41</v>
      </c>
      <c r="B162" s="54" t="s">
        <v>81</v>
      </c>
      <c r="C162" s="82" t="s">
        <v>82</v>
      </c>
      <c r="D162" s="82" t="s">
        <v>153</v>
      </c>
    </row>
    <row r="163" spans="1:4" s="4" customFormat="1" ht="13.5">
      <c r="A163" s="83" t="s">
        <v>162</v>
      </c>
      <c r="B163" s="65"/>
      <c r="C163" s="71"/>
      <c r="D163" s="104"/>
    </row>
    <row r="164" spans="1:4" s="10" customFormat="1" ht="13.5">
      <c r="A164" s="80" t="s">
        <v>21</v>
      </c>
      <c r="B164" s="47">
        <v>0</v>
      </c>
      <c r="C164" s="57">
        <v>600</v>
      </c>
      <c r="D164" s="47"/>
    </row>
    <row r="165" spans="1:4" s="10" customFormat="1" ht="13.5">
      <c r="A165" s="118" t="s">
        <v>242</v>
      </c>
      <c r="B165" s="47">
        <v>12750</v>
      </c>
      <c r="C165" s="57">
        <v>500</v>
      </c>
      <c r="D165" s="47"/>
    </row>
    <row r="166" spans="1:4" s="10" customFormat="1" ht="13.5">
      <c r="A166" s="118" t="s">
        <v>0</v>
      </c>
      <c r="B166" s="47">
        <v>1200</v>
      </c>
      <c r="C166" s="57">
        <v>800</v>
      </c>
      <c r="D166" s="47">
        <v>1500</v>
      </c>
    </row>
    <row r="167" spans="1:4" s="10" customFormat="1" ht="13.5">
      <c r="A167" s="86" t="s">
        <v>77</v>
      </c>
      <c r="B167" s="62">
        <f>SUM(B164:B166)</f>
        <v>13950</v>
      </c>
      <c r="C167" s="62">
        <f>SUM(C164:C166)</f>
        <v>1900</v>
      </c>
      <c r="D167" s="62">
        <f>SUM(D164:D166)</f>
        <v>1500</v>
      </c>
    </row>
    <row r="168" spans="1:4" s="4" customFormat="1" ht="13.5">
      <c r="A168" s="83"/>
      <c r="B168" s="61"/>
      <c r="C168" s="56"/>
      <c r="D168" s="63"/>
    </row>
    <row r="169" spans="1:4" s="10" customFormat="1" ht="13.5">
      <c r="A169" s="80"/>
      <c r="B169" s="47"/>
      <c r="C169" s="57"/>
      <c r="D169" s="47"/>
    </row>
    <row r="170" spans="1:4" s="10" customFormat="1" ht="13.5">
      <c r="A170" s="80"/>
      <c r="B170" s="47"/>
      <c r="C170" s="57"/>
      <c r="D170" s="47"/>
    </row>
    <row r="171" spans="1:4" s="10" customFormat="1" ht="13.5">
      <c r="A171" s="80"/>
      <c r="B171" s="47"/>
      <c r="C171" s="57"/>
      <c r="D171" s="47"/>
    </row>
    <row r="172" spans="1:4" s="10" customFormat="1" ht="13.5">
      <c r="A172" s="80"/>
      <c r="B172" s="47"/>
      <c r="C172" s="57"/>
      <c r="D172" s="47"/>
    </row>
    <row r="173" spans="1:4" s="10" customFormat="1" ht="13.5">
      <c r="A173" s="86"/>
      <c r="B173" s="62"/>
      <c r="C173" s="62"/>
      <c r="D173" s="62"/>
    </row>
    <row r="174" spans="1:4" s="4" customFormat="1" ht="13.5">
      <c r="A174" s="83"/>
      <c r="B174" s="61"/>
      <c r="C174" s="56"/>
      <c r="D174" s="63"/>
    </row>
    <row r="175" spans="1:4" s="10" customFormat="1" ht="13.5">
      <c r="A175" s="80"/>
      <c r="B175" s="69"/>
      <c r="C175" s="105"/>
      <c r="D175" s="47"/>
    </row>
    <row r="176" spans="1:4" s="10" customFormat="1" ht="13.5">
      <c r="A176" s="80"/>
      <c r="B176" s="69"/>
      <c r="C176" s="105"/>
      <c r="D176" s="47"/>
    </row>
    <row r="177" spans="1:4" s="10" customFormat="1" ht="13.5">
      <c r="A177" s="80"/>
      <c r="B177" s="69"/>
      <c r="C177" s="105"/>
      <c r="D177" s="47"/>
    </row>
    <row r="178" spans="1:4" s="10" customFormat="1" ht="13.5">
      <c r="A178" s="86"/>
      <c r="B178" s="62"/>
      <c r="C178" s="62"/>
      <c r="D178" s="62"/>
    </row>
    <row r="179" spans="1:4" s="9" customFormat="1" ht="13.5">
      <c r="A179" s="89"/>
      <c r="B179" s="46"/>
      <c r="C179" s="46"/>
      <c r="D179" s="46"/>
    </row>
    <row r="180" spans="1:4" s="8" customFormat="1" ht="13.5">
      <c r="A180" s="34"/>
      <c r="B180" s="45" t="s">
        <v>211</v>
      </c>
      <c r="C180" s="45" t="s">
        <v>232</v>
      </c>
      <c r="D180" s="45" t="s">
        <v>237</v>
      </c>
    </row>
    <row r="181" spans="1:4" s="10" customFormat="1" ht="13.5">
      <c r="A181" s="91" t="s">
        <v>43</v>
      </c>
      <c r="B181" s="54" t="s">
        <v>81</v>
      </c>
      <c r="C181" s="82" t="s">
        <v>82</v>
      </c>
      <c r="D181" s="82" t="s">
        <v>153</v>
      </c>
    </row>
    <row r="182" spans="1:4" s="4" customFormat="1" ht="13.5">
      <c r="A182" s="83" t="s">
        <v>162</v>
      </c>
      <c r="B182" s="65"/>
      <c r="C182" s="106"/>
      <c r="D182" s="104"/>
    </row>
    <row r="183" spans="1:4" s="10" customFormat="1" ht="13.5">
      <c r="A183" s="80" t="s">
        <v>16</v>
      </c>
      <c r="B183" s="47">
        <v>250</v>
      </c>
      <c r="C183" s="107">
        <v>600</v>
      </c>
      <c r="D183" s="47">
        <v>455</v>
      </c>
    </row>
    <row r="184" spans="1:4" s="10" customFormat="1" ht="13.5">
      <c r="A184" s="40" t="s">
        <v>26</v>
      </c>
      <c r="B184" s="47">
        <v>0</v>
      </c>
      <c r="C184" s="107">
        <v>200</v>
      </c>
      <c r="D184" s="47">
        <v>0</v>
      </c>
    </row>
    <row r="185" spans="1:4" s="10" customFormat="1" ht="13.5">
      <c r="A185" s="80" t="s">
        <v>66</v>
      </c>
      <c r="B185" s="47">
        <v>600</v>
      </c>
      <c r="C185" s="107">
        <v>800</v>
      </c>
      <c r="D185" s="47">
        <v>1500</v>
      </c>
    </row>
    <row r="186" spans="1:4" s="10" customFormat="1" ht="13.5">
      <c r="A186" s="118" t="s">
        <v>215</v>
      </c>
      <c r="B186" s="47">
        <v>0</v>
      </c>
      <c r="C186" s="107">
        <v>0</v>
      </c>
      <c r="D186" s="47">
        <v>600</v>
      </c>
    </row>
    <row r="187" spans="1:4" s="10" customFormat="1" ht="13.5">
      <c r="A187" s="86" t="s">
        <v>73</v>
      </c>
      <c r="B187" s="62">
        <f>SUM(B183:B186)</f>
        <v>850</v>
      </c>
      <c r="C187" s="62">
        <f>SUM(C183:C186)</f>
        <v>1600</v>
      </c>
      <c r="D187" s="62">
        <f>SUM(D183:D186)</f>
        <v>2555</v>
      </c>
    </row>
    <row r="188" spans="1:4" s="4" customFormat="1" ht="13.5">
      <c r="A188" s="83"/>
      <c r="B188" s="61"/>
      <c r="C188" s="108"/>
      <c r="D188" s="63"/>
    </row>
    <row r="189" spans="1:4" s="8" customFormat="1" ht="13.5">
      <c r="A189" s="40"/>
      <c r="B189" s="47"/>
      <c r="C189" s="107"/>
      <c r="D189" s="62"/>
    </row>
    <row r="190" spans="1:4" s="8" customFormat="1" ht="13.5">
      <c r="A190" s="80"/>
      <c r="B190" s="47"/>
      <c r="C190" s="107"/>
      <c r="D190" s="62"/>
    </row>
    <row r="191" spans="1:4" s="10" customFormat="1" ht="13.5">
      <c r="A191" s="80"/>
      <c r="B191" s="47"/>
      <c r="C191" s="107"/>
      <c r="D191" s="47"/>
    </row>
    <row r="192" spans="1:4" s="10" customFormat="1" ht="13.5">
      <c r="A192" s="80"/>
      <c r="B192" s="47"/>
      <c r="C192" s="107"/>
      <c r="D192" s="47"/>
    </row>
    <row r="193" spans="1:4" s="10" customFormat="1" ht="13.5">
      <c r="A193" s="80"/>
      <c r="B193" s="47"/>
      <c r="C193" s="107"/>
      <c r="D193" s="47"/>
    </row>
    <row r="194" spans="1:4" s="10" customFormat="1" ht="13.5">
      <c r="A194" s="86"/>
      <c r="B194" s="62"/>
      <c r="C194" s="62"/>
      <c r="D194" s="62"/>
    </row>
    <row r="195" spans="1:4" s="4" customFormat="1" ht="13.5">
      <c r="A195" s="83"/>
      <c r="B195" s="61"/>
      <c r="C195" s="108"/>
      <c r="D195" s="63"/>
    </row>
    <row r="196" spans="1:4" s="10" customFormat="1" ht="13.5">
      <c r="A196" s="80"/>
      <c r="B196" s="47"/>
      <c r="C196" s="107"/>
      <c r="D196" s="47"/>
    </row>
    <row r="197" spans="1:4" s="10" customFormat="1" ht="13.5">
      <c r="A197" s="80"/>
      <c r="B197" s="47"/>
      <c r="C197" s="107"/>
      <c r="D197" s="85"/>
    </row>
    <row r="198" spans="1:4" s="10" customFormat="1" ht="13.5">
      <c r="A198" s="40"/>
      <c r="B198" s="47"/>
      <c r="C198" s="107"/>
      <c r="D198" s="85"/>
    </row>
    <row r="199" spans="1:4" s="10" customFormat="1" ht="13.5">
      <c r="A199" s="80"/>
      <c r="B199" s="47"/>
      <c r="C199" s="107"/>
      <c r="D199" s="47"/>
    </row>
    <row r="200" spans="1:4" s="10" customFormat="1" ht="13.5">
      <c r="A200" s="80"/>
      <c r="B200" s="47"/>
      <c r="C200" s="107"/>
      <c r="D200" s="47"/>
    </row>
    <row r="201" spans="1:4" s="10" customFormat="1" ht="13.5">
      <c r="A201" s="80"/>
      <c r="B201" s="47"/>
      <c r="C201" s="107"/>
      <c r="D201" s="47"/>
    </row>
    <row r="202" spans="1:4" s="10" customFormat="1" ht="13.5">
      <c r="A202" s="86"/>
      <c r="B202" s="62"/>
      <c r="C202" s="62"/>
      <c r="D202" s="62"/>
    </row>
    <row r="203" spans="1:4" s="9" customFormat="1" ht="13.5">
      <c r="A203" s="89"/>
      <c r="B203" s="46"/>
      <c r="C203" s="46"/>
      <c r="D203" s="46"/>
    </row>
    <row r="204" spans="1:4" s="8" customFormat="1" ht="13.5">
      <c r="A204" s="34"/>
      <c r="B204" s="70"/>
      <c r="C204" s="35"/>
      <c r="D204" s="35"/>
    </row>
    <row r="205" spans="1:4" s="8" customFormat="1" ht="13.5">
      <c r="A205" s="34"/>
      <c r="B205" s="53"/>
      <c r="C205" s="76" t="s">
        <v>152</v>
      </c>
      <c r="D205" s="80"/>
    </row>
    <row r="206" spans="1:4" s="8" customFormat="1" ht="13.5">
      <c r="A206" s="34"/>
      <c r="B206" s="45" t="s">
        <v>211</v>
      </c>
      <c r="C206" s="45" t="s">
        <v>232</v>
      </c>
      <c r="D206" s="45" t="s">
        <v>237</v>
      </c>
    </row>
    <row r="207" spans="1:4" s="10" customFormat="1" ht="13.5">
      <c r="A207" s="91" t="s">
        <v>83</v>
      </c>
      <c r="B207" s="54" t="s">
        <v>81</v>
      </c>
      <c r="C207" s="82" t="s">
        <v>82</v>
      </c>
      <c r="D207" s="82" t="s">
        <v>153</v>
      </c>
    </row>
    <row r="208" spans="1:4" s="4" customFormat="1" ht="13.5">
      <c r="A208" s="83" t="s">
        <v>162</v>
      </c>
      <c r="B208" s="61"/>
      <c r="C208" s="56"/>
      <c r="D208" s="63"/>
    </row>
    <row r="209" spans="1:4" s="10" customFormat="1" ht="13.5">
      <c r="A209" s="80" t="s">
        <v>149</v>
      </c>
      <c r="B209" s="47">
        <v>2614</v>
      </c>
      <c r="C209" s="57">
        <v>3000</v>
      </c>
      <c r="D209" s="47">
        <v>1650</v>
      </c>
    </row>
    <row r="210" spans="1:4" s="10" customFormat="1" ht="13.5">
      <c r="A210" s="40" t="s">
        <v>17</v>
      </c>
      <c r="B210" s="47">
        <v>0</v>
      </c>
      <c r="C210" s="57">
        <v>0</v>
      </c>
      <c r="D210" s="47">
        <v>0</v>
      </c>
    </row>
    <row r="211" spans="1:4" s="10" customFormat="1" ht="13.5">
      <c r="A211" s="40" t="s">
        <v>18</v>
      </c>
      <c r="B211" s="47">
        <v>850</v>
      </c>
      <c r="C211" s="57">
        <v>1700</v>
      </c>
      <c r="D211" s="47">
        <v>1000</v>
      </c>
    </row>
    <row r="212" spans="1:4" s="10" customFormat="1" ht="13.5">
      <c r="A212" s="40" t="s">
        <v>148</v>
      </c>
      <c r="B212" s="47"/>
      <c r="C212" s="57"/>
      <c r="D212" s="47"/>
    </row>
    <row r="213" spans="1:4" s="10" customFormat="1" ht="13.5">
      <c r="A213" s="39" t="s">
        <v>72</v>
      </c>
      <c r="B213" s="62">
        <f>SUM(B209:B212)</f>
        <v>3464</v>
      </c>
      <c r="C213" s="62">
        <f>SUM(C209:C212)</f>
        <v>4700</v>
      </c>
      <c r="D213" s="62">
        <f>SUM(D209:D212)</f>
        <v>2650</v>
      </c>
    </row>
    <row r="214" spans="1:4" s="4" customFormat="1" ht="13.5">
      <c r="A214" s="83"/>
      <c r="B214" s="61"/>
      <c r="C214" s="56"/>
      <c r="D214" s="63"/>
    </row>
    <row r="215" spans="1:4" s="10" customFormat="1" ht="13.5">
      <c r="A215" s="80"/>
      <c r="B215" s="47"/>
      <c r="C215" s="57"/>
      <c r="D215" s="47"/>
    </row>
    <row r="216" spans="1:4" s="10" customFormat="1" ht="13.5">
      <c r="A216" s="40"/>
      <c r="B216" s="47"/>
      <c r="C216" s="57"/>
      <c r="D216" s="47"/>
    </row>
    <row r="217" spans="1:4" s="10" customFormat="1" ht="13.5">
      <c r="A217" s="40"/>
      <c r="B217" s="47"/>
      <c r="C217" s="57"/>
      <c r="D217" s="47"/>
    </row>
    <row r="218" spans="1:4" s="10" customFormat="1" ht="13.5">
      <c r="A218" s="80"/>
      <c r="B218" s="47"/>
      <c r="C218" s="57"/>
      <c r="D218" s="47"/>
    </row>
    <row r="219" spans="1:4" s="10" customFormat="1" ht="13.5">
      <c r="A219" s="80"/>
      <c r="B219" s="47"/>
      <c r="C219" s="57"/>
      <c r="D219" s="47"/>
    </row>
    <row r="220" spans="1:4" s="10" customFormat="1" ht="13.5">
      <c r="A220" s="86"/>
      <c r="B220" s="62"/>
      <c r="C220" s="62"/>
      <c r="D220" s="62"/>
    </row>
    <row r="221" spans="1:4" s="4" customFormat="1" ht="13.5">
      <c r="A221" s="83"/>
      <c r="B221" s="61"/>
      <c r="C221" s="56"/>
      <c r="D221" s="63"/>
    </row>
    <row r="222" spans="1:4" s="10" customFormat="1" ht="13.5">
      <c r="A222" s="80"/>
      <c r="B222" s="47"/>
      <c r="C222" s="57"/>
      <c r="D222" s="47"/>
    </row>
    <row r="223" spans="1:4" s="10" customFormat="1" ht="13.5">
      <c r="A223" s="40"/>
      <c r="B223" s="47"/>
      <c r="C223" s="57"/>
      <c r="D223" s="47"/>
    </row>
    <row r="224" spans="1:4" s="10" customFormat="1" ht="13.5">
      <c r="A224" s="40"/>
      <c r="B224" s="47"/>
      <c r="C224" s="57"/>
      <c r="D224" s="47"/>
    </row>
    <row r="225" spans="1:4" s="10" customFormat="1" ht="13.5">
      <c r="A225" s="80"/>
      <c r="B225" s="47"/>
      <c r="C225" s="57"/>
      <c r="D225" s="47"/>
    </row>
    <row r="226" spans="1:4" s="10" customFormat="1" ht="13.5">
      <c r="A226" s="86"/>
      <c r="B226" s="62"/>
      <c r="C226" s="62"/>
      <c r="D226" s="62"/>
    </row>
    <row r="227" spans="1:4" s="9" customFormat="1" ht="13.5">
      <c r="A227" s="89"/>
      <c r="B227" s="46"/>
      <c r="C227" s="46"/>
      <c r="D227" s="46"/>
    </row>
    <row r="228" spans="1:4" s="8" customFormat="1" ht="13.5">
      <c r="A228" s="34"/>
      <c r="B228" s="35"/>
      <c r="C228" s="35"/>
      <c r="D228" s="35"/>
    </row>
    <row r="229" spans="1:4" s="8" customFormat="1" ht="13.5">
      <c r="A229" s="34"/>
      <c r="B229" s="53"/>
      <c r="C229" s="76" t="s">
        <v>152</v>
      </c>
      <c r="D229" s="80"/>
    </row>
    <row r="230" spans="1:4" s="8" customFormat="1" ht="13.5">
      <c r="A230" s="34"/>
      <c r="B230" s="45" t="s">
        <v>211</v>
      </c>
      <c r="C230" s="45" t="s">
        <v>232</v>
      </c>
      <c r="D230" s="45" t="s">
        <v>237</v>
      </c>
    </row>
    <row r="231" spans="1:4" s="10" customFormat="1" ht="13.5">
      <c r="A231" s="91" t="s">
        <v>123</v>
      </c>
      <c r="B231" s="54" t="s">
        <v>81</v>
      </c>
      <c r="C231" s="82" t="s">
        <v>82</v>
      </c>
      <c r="D231" s="82" t="s">
        <v>153</v>
      </c>
    </row>
    <row r="232" spans="1:4" s="4" customFormat="1" ht="13.5">
      <c r="A232" s="83" t="s">
        <v>162</v>
      </c>
      <c r="B232" s="61"/>
      <c r="C232" s="108"/>
      <c r="D232" s="63"/>
    </row>
    <row r="233" spans="1:4" s="8" customFormat="1" ht="13.5">
      <c r="A233" s="118" t="s">
        <v>221</v>
      </c>
      <c r="B233" s="47">
        <v>0</v>
      </c>
      <c r="C233" s="107">
        <v>750</v>
      </c>
      <c r="D233" s="107">
        <v>1000</v>
      </c>
    </row>
    <row r="234" spans="1:4" s="8" customFormat="1" ht="13.5">
      <c r="A234" s="80" t="s">
        <v>151</v>
      </c>
      <c r="B234" s="47">
        <v>1500</v>
      </c>
      <c r="C234" s="107">
        <v>1200</v>
      </c>
      <c r="D234" s="107">
        <v>1500</v>
      </c>
    </row>
    <row r="235" spans="1:4" s="8" customFormat="1" ht="13.5">
      <c r="A235" s="80" t="s">
        <v>126</v>
      </c>
      <c r="B235" s="47">
        <v>1600</v>
      </c>
      <c r="C235" s="107">
        <v>0</v>
      </c>
      <c r="D235" s="47">
        <v>0</v>
      </c>
    </row>
    <row r="236" spans="1:4" s="8" customFormat="1" ht="13.5">
      <c r="A236" s="80" t="s">
        <v>85</v>
      </c>
      <c r="B236" s="47">
        <v>2277</v>
      </c>
      <c r="C236" s="107">
        <v>1700</v>
      </c>
      <c r="D236" s="47">
        <v>1000</v>
      </c>
    </row>
    <row r="237" spans="1:4" s="8" customFormat="1" ht="13.5">
      <c r="A237" s="80" t="s">
        <v>127</v>
      </c>
      <c r="B237" s="47">
        <v>1467</v>
      </c>
      <c r="C237" s="107"/>
      <c r="D237" s="62"/>
    </row>
    <row r="238" spans="1:4" s="8" customFormat="1" ht="13.5">
      <c r="A238" s="118" t="s">
        <v>231</v>
      </c>
      <c r="B238" s="47">
        <v>0</v>
      </c>
      <c r="C238" s="107"/>
      <c r="D238" s="62"/>
    </row>
    <row r="239" spans="1:4" s="8" customFormat="1" ht="13.5">
      <c r="A239" s="80" t="s">
        <v>128</v>
      </c>
      <c r="B239" s="47"/>
      <c r="C239" s="107"/>
      <c r="D239" s="62"/>
    </row>
    <row r="240" spans="1:4" s="10" customFormat="1" ht="12" customHeight="1">
      <c r="A240" s="80" t="s">
        <v>129</v>
      </c>
      <c r="B240" s="47"/>
      <c r="C240" s="107"/>
      <c r="D240" s="47"/>
    </row>
    <row r="241" spans="1:4" s="10" customFormat="1" ht="12" customHeight="1">
      <c r="A241" s="86" t="s">
        <v>50</v>
      </c>
      <c r="B241" s="62">
        <f>SUM(B233:B240)</f>
        <v>6844</v>
      </c>
      <c r="C241" s="62">
        <f>SUM(C233:C240)</f>
        <v>3650</v>
      </c>
      <c r="D241" s="62">
        <f>SUM(D233:D240)</f>
        <v>3500</v>
      </c>
    </row>
    <row r="242" spans="1:4" s="4" customFormat="1" ht="15" customHeight="1">
      <c r="A242" s="83"/>
      <c r="B242" s="61"/>
      <c r="C242" s="108"/>
      <c r="D242" s="63"/>
    </row>
    <row r="243" spans="1:4" s="8" customFormat="1" ht="15" customHeight="1">
      <c r="A243" s="80"/>
      <c r="B243" s="47"/>
      <c r="C243" s="107"/>
      <c r="D243" s="107"/>
    </row>
    <row r="244" spans="1:4" s="8" customFormat="1" ht="15" customHeight="1">
      <c r="A244" s="80"/>
      <c r="B244" s="47"/>
      <c r="C244" s="107"/>
      <c r="D244" s="107"/>
    </row>
    <row r="245" spans="1:4" s="8" customFormat="1" ht="15" customHeight="1">
      <c r="A245" s="80"/>
      <c r="B245" s="47"/>
      <c r="C245" s="107"/>
      <c r="D245" s="47"/>
    </row>
    <row r="246" spans="1:4" s="8" customFormat="1" ht="15" customHeight="1">
      <c r="A246" s="80"/>
      <c r="B246" s="47"/>
      <c r="C246" s="107"/>
      <c r="D246" s="47"/>
    </row>
    <row r="247" spans="1:4" s="8" customFormat="1" ht="15" customHeight="1">
      <c r="A247" s="80"/>
      <c r="B247" s="47"/>
      <c r="C247" s="107"/>
      <c r="D247" s="62"/>
    </row>
    <row r="248" spans="1:4" s="8" customFormat="1" ht="15" customHeight="1">
      <c r="A248" s="80"/>
      <c r="B248" s="47"/>
      <c r="C248" s="107"/>
      <c r="D248" s="62"/>
    </row>
    <row r="249" spans="1:4" s="8" customFormat="1" ht="15" customHeight="1">
      <c r="A249" s="80"/>
      <c r="B249" s="47"/>
      <c r="C249" s="107"/>
      <c r="D249" s="62"/>
    </row>
    <row r="250" spans="1:4" s="8" customFormat="1" ht="15" customHeight="1">
      <c r="A250" s="80"/>
      <c r="B250" s="47"/>
      <c r="C250" s="107"/>
      <c r="D250" s="62"/>
    </row>
    <row r="251" spans="1:4" s="10" customFormat="1" ht="13.5">
      <c r="A251" s="86"/>
      <c r="B251" s="62"/>
      <c r="C251" s="62"/>
      <c r="D251" s="62"/>
    </row>
    <row r="252" spans="1:4" s="10" customFormat="1" ht="13.5">
      <c r="A252" s="83"/>
      <c r="B252" s="61"/>
      <c r="C252" s="108"/>
      <c r="D252" s="61"/>
    </row>
    <row r="253" spans="1:4" s="10" customFormat="1" ht="15" customHeight="1">
      <c r="A253" s="80"/>
      <c r="B253" s="47"/>
      <c r="C253" s="107"/>
      <c r="D253" s="107"/>
    </row>
    <row r="254" spans="1:4" s="10" customFormat="1" ht="15" customHeight="1">
      <c r="A254" s="80"/>
      <c r="B254" s="47"/>
      <c r="C254" s="107"/>
      <c r="D254" s="47"/>
    </row>
    <row r="255" spans="1:4" s="10" customFormat="1" ht="13.5">
      <c r="A255" s="80"/>
      <c r="B255" s="47"/>
      <c r="C255" s="107"/>
      <c r="D255" s="47"/>
    </row>
    <row r="256" spans="1:4" s="10" customFormat="1" ht="13.5">
      <c r="A256" s="80"/>
      <c r="B256" s="47"/>
      <c r="C256" s="107"/>
      <c r="D256" s="47"/>
    </row>
    <row r="257" spans="1:4" s="10" customFormat="1" ht="13.5">
      <c r="A257" s="80"/>
      <c r="B257" s="47"/>
      <c r="C257" s="107"/>
      <c r="D257" s="47"/>
    </row>
    <row r="258" spans="1:4" s="10" customFormat="1" ht="13.5">
      <c r="A258" s="80"/>
      <c r="B258" s="47"/>
      <c r="C258" s="107"/>
      <c r="D258" s="47"/>
    </row>
    <row r="259" spans="1:4" s="10" customFormat="1" ht="13.5">
      <c r="A259" s="80"/>
      <c r="B259" s="47"/>
      <c r="C259" s="107"/>
      <c r="D259" s="47"/>
    </row>
    <row r="260" spans="1:4" s="10" customFormat="1" ht="13.5">
      <c r="A260" s="80"/>
      <c r="B260" s="47"/>
      <c r="C260" s="107"/>
      <c r="D260" s="47"/>
    </row>
    <row r="261" spans="1:4" s="10" customFormat="1" ht="13.5">
      <c r="A261" s="86"/>
      <c r="B261" s="66"/>
      <c r="C261" s="66"/>
      <c r="D261" s="66"/>
    </row>
    <row r="262" spans="1:4" s="9" customFormat="1" ht="13.5">
      <c r="A262" s="89"/>
      <c r="B262" s="46"/>
      <c r="C262" s="46"/>
      <c r="D262" s="46"/>
    </row>
    <row r="263" spans="1:4" s="8" customFormat="1" ht="13.5">
      <c r="A263" s="34"/>
      <c r="B263" s="35"/>
      <c r="C263" s="35"/>
      <c r="D263" s="35"/>
    </row>
    <row r="264" spans="1:4" s="8" customFormat="1" ht="13.5">
      <c r="A264" s="34"/>
      <c r="B264" s="53"/>
      <c r="C264" s="76" t="s">
        <v>152</v>
      </c>
      <c r="D264" s="80"/>
    </row>
    <row r="265" spans="1:4" s="8" customFormat="1" ht="13.5">
      <c r="A265" s="34"/>
      <c r="B265" s="45" t="s">
        <v>211</v>
      </c>
      <c r="C265" s="45" t="s">
        <v>232</v>
      </c>
      <c r="D265" s="45" t="s">
        <v>237</v>
      </c>
    </row>
    <row r="266" spans="1:4" s="10" customFormat="1" ht="13.5">
      <c r="A266" s="91" t="s">
        <v>132</v>
      </c>
      <c r="B266" s="54" t="s">
        <v>81</v>
      </c>
      <c r="C266" s="82" t="s">
        <v>82</v>
      </c>
      <c r="D266" s="82" t="s">
        <v>153</v>
      </c>
    </row>
    <row r="267" spans="1:4" s="4" customFormat="1" ht="13.5">
      <c r="A267" s="83" t="s">
        <v>162</v>
      </c>
      <c r="B267" s="71"/>
      <c r="C267" s="71"/>
      <c r="D267" s="104"/>
    </row>
    <row r="268" spans="1:4" s="10" customFormat="1" ht="13.5">
      <c r="A268" s="118" t="s">
        <v>177</v>
      </c>
      <c r="B268" s="57">
        <v>0</v>
      </c>
      <c r="C268" s="57">
        <v>0</v>
      </c>
      <c r="D268" s="47"/>
    </row>
    <row r="269" spans="1:4" s="10" customFormat="1" ht="13.5">
      <c r="A269" s="118" t="s">
        <v>178</v>
      </c>
      <c r="B269" s="57">
        <v>0</v>
      </c>
      <c r="C269" s="57">
        <v>1100</v>
      </c>
      <c r="D269" s="47">
        <v>3900</v>
      </c>
    </row>
    <row r="270" spans="1:4" s="10" customFormat="1" ht="13.5">
      <c r="A270" s="80" t="s">
        <v>134</v>
      </c>
      <c r="B270" s="57">
        <v>2500</v>
      </c>
      <c r="C270" s="57">
        <v>400</v>
      </c>
      <c r="D270" s="57">
        <v>1800</v>
      </c>
    </row>
    <row r="271" spans="1:4" s="10" customFormat="1" ht="13.5">
      <c r="A271" s="80" t="s">
        <v>8</v>
      </c>
      <c r="B271" s="57">
        <v>350</v>
      </c>
      <c r="C271" s="57"/>
      <c r="D271" s="47"/>
    </row>
    <row r="272" spans="1:4" s="10" customFormat="1" ht="13.5">
      <c r="A272" s="80" t="s">
        <v>115</v>
      </c>
      <c r="B272" s="57"/>
      <c r="C272" s="57">
        <v>333</v>
      </c>
      <c r="D272" s="47">
        <v>450</v>
      </c>
    </row>
    <row r="273" spans="1:4" s="10" customFormat="1" ht="13.5">
      <c r="A273" s="86" t="s">
        <v>49</v>
      </c>
      <c r="B273" s="58">
        <f>SUM(B268:B272)</f>
        <v>2850</v>
      </c>
      <c r="C273" s="58">
        <f>SUM(C268:C272)</f>
        <v>1833</v>
      </c>
      <c r="D273" s="58">
        <f>SUM(D268:D272)</f>
        <v>6150</v>
      </c>
    </row>
    <row r="274" spans="1:4" s="4" customFormat="1" ht="13.5">
      <c r="A274" s="83"/>
      <c r="B274" s="56"/>
      <c r="C274" s="56"/>
      <c r="D274" s="63"/>
    </row>
    <row r="275" spans="1:4" s="8" customFormat="1" ht="13.5">
      <c r="A275" s="80"/>
      <c r="B275" s="57"/>
      <c r="C275" s="57"/>
      <c r="D275" s="62"/>
    </row>
    <row r="276" spans="1:4" s="8" customFormat="1" ht="13.5">
      <c r="A276" s="80"/>
      <c r="B276" s="57"/>
      <c r="C276" s="57"/>
      <c r="D276" s="62"/>
    </row>
    <row r="277" spans="1:4" s="8" customFormat="1" ht="13.5">
      <c r="A277" s="80"/>
      <c r="B277" s="57"/>
      <c r="C277" s="57"/>
      <c r="D277" s="57"/>
    </row>
    <row r="278" spans="1:4" s="8" customFormat="1" ht="13.5">
      <c r="A278" s="80"/>
      <c r="B278" s="57"/>
      <c r="C278" s="57"/>
      <c r="D278" s="62"/>
    </row>
    <row r="279" spans="1:4" s="8" customFormat="1" ht="13.5">
      <c r="A279" s="80"/>
      <c r="B279" s="57"/>
      <c r="C279" s="57"/>
      <c r="D279" s="62"/>
    </row>
    <row r="280" spans="1:4" s="10" customFormat="1" ht="13.5">
      <c r="A280" s="86"/>
      <c r="B280" s="58"/>
      <c r="C280" s="58"/>
      <c r="D280" s="58"/>
    </row>
    <row r="281" spans="1:4" s="4" customFormat="1" ht="13.5">
      <c r="A281" s="83"/>
      <c r="B281" s="56"/>
      <c r="C281" s="56"/>
      <c r="D281" s="63"/>
    </row>
    <row r="282" spans="1:4" s="8" customFormat="1" ht="13.5">
      <c r="A282" s="80"/>
      <c r="B282" s="57"/>
      <c r="C282" s="57"/>
      <c r="D282" s="62"/>
    </row>
    <row r="283" spans="1:4" s="8" customFormat="1" ht="13.5">
      <c r="A283" s="80"/>
      <c r="B283" s="57"/>
      <c r="C283" s="57"/>
      <c r="D283" s="62"/>
    </row>
    <row r="284" spans="1:4" s="8" customFormat="1" ht="13.5">
      <c r="A284" s="80"/>
      <c r="B284" s="57"/>
      <c r="C284" s="57"/>
      <c r="D284" s="57"/>
    </row>
    <row r="285" spans="1:4" s="8" customFormat="1" ht="13.5">
      <c r="A285" s="80"/>
      <c r="B285" s="57"/>
      <c r="C285" s="57"/>
      <c r="D285" s="62"/>
    </row>
    <row r="286" spans="1:4" s="8" customFormat="1" ht="13.5">
      <c r="A286" s="80"/>
      <c r="B286" s="57"/>
      <c r="C286" s="57"/>
      <c r="D286" s="62"/>
    </row>
    <row r="287" spans="1:4" s="8" customFormat="1" ht="13.5">
      <c r="A287" s="86"/>
      <c r="B287" s="58"/>
      <c r="C287" s="58"/>
      <c r="D287" s="58"/>
    </row>
    <row r="288" spans="1:4" s="9" customFormat="1" ht="13.5">
      <c r="A288" s="89"/>
      <c r="B288" s="72"/>
      <c r="C288" s="72"/>
      <c r="D288" s="46"/>
    </row>
    <row r="289" spans="1:4" s="8" customFormat="1" ht="13.5">
      <c r="A289" s="34"/>
      <c r="B289" s="35"/>
      <c r="C289" s="35"/>
      <c r="D289" s="35"/>
    </row>
    <row r="290" spans="1:4" s="8" customFormat="1" ht="13.5">
      <c r="A290" s="34"/>
      <c r="B290" s="35"/>
      <c r="C290" s="35"/>
      <c r="D290" s="35"/>
    </row>
    <row r="291" spans="1:4" s="8" customFormat="1" ht="13.5">
      <c r="A291" s="34"/>
      <c r="B291" s="53"/>
      <c r="C291" s="76" t="s">
        <v>152</v>
      </c>
      <c r="D291" s="80"/>
    </row>
    <row r="292" spans="1:4" s="8" customFormat="1" ht="13.5">
      <c r="A292" s="34"/>
      <c r="B292" s="45" t="s">
        <v>211</v>
      </c>
      <c r="C292" s="45" t="s">
        <v>232</v>
      </c>
      <c r="D292" s="45" t="s">
        <v>237</v>
      </c>
    </row>
    <row r="293" spans="1:4" s="10" customFormat="1" ht="13.5">
      <c r="A293" s="91" t="s">
        <v>116</v>
      </c>
      <c r="B293" s="54" t="s">
        <v>81</v>
      </c>
      <c r="C293" s="82" t="s">
        <v>82</v>
      </c>
      <c r="D293" s="82" t="s">
        <v>153</v>
      </c>
    </row>
    <row r="294" spans="1:4" s="4" customFormat="1" ht="13.5">
      <c r="A294" s="83" t="s">
        <v>162</v>
      </c>
      <c r="B294" s="65"/>
      <c r="C294" s="71"/>
      <c r="D294" s="104"/>
    </row>
    <row r="295" spans="1:4" s="10" customFormat="1" ht="13.5">
      <c r="A295" s="80" t="s">
        <v>92</v>
      </c>
      <c r="B295" s="47">
        <v>0</v>
      </c>
      <c r="C295" s="57">
        <v>1250</v>
      </c>
      <c r="D295" s="47">
        <v>1800</v>
      </c>
    </row>
    <row r="296" spans="1:4" s="10" customFormat="1" ht="13.5">
      <c r="A296" s="118" t="s">
        <v>209</v>
      </c>
      <c r="B296" s="47">
        <v>0</v>
      </c>
      <c r="C296" s="57"/>
      <c r="D296" s="47"/>
    </row>
    <row r="297" spans="1:4" s="10" customFormat="1" ht="13.5">
      <c r="A297" s="80" t="s">
        <v>169</v>
      </c>
      <c r="B297" s="47">
        <v>1200</v>
      </c>
      <c r="C297" s="57">
        <v>700</v>
      </c>
      <c r="D297" s="47">
        <v>850</v>
      </c>
    </row>
    <row r="298" spans="1:4" s="10" customFormat="1" ht="13.5">
      <c r="A298" s="118" t="s">
        <v>223</v>
      </c>
      <c r="B298" s="47">
        <v>0</v>
      </c>
      <c r="C298" s="57">
        <v>500</v>
      </c>
      <c r="D298" s="47"/>
    </row>
    <row r="299" spans="1:4" s="10" customFormat="1" ht="13.5">
      <c r="A299" s="118" t="s">
        <v>199</v>
      </c>
      <c r="B299" s="47">
        <v>0</v>
      </c>
      <c r="C299" s="57"/>
      <c r="D299" s="47"/>
    </row>
    <row r="300" spans="1:4" s="10" customFormat="1" ht="13.5">
      <c r="A300" s="118" t="s">
        <v>210</v>
      </c>
      <c r="B300" s="47">
        <v>0</v>
      </c>
      <c r="C300" s="57"/>
      <c r="D300" s="47"/>
    </row>
    <row r="301" spans="1:4" s="10" customFormat="1" ht="13.5">
      <c r="A301" s="118" t="s">
        <v>228</v>
      </c>
      <c r="B301" s="47">
        <v>0</v>
      </c>
      <c r="C301" s="57">
        <v>600</v>
      </c>
      <c r="D301" s="47"/>
    </row>
    <row r="302" spans="1:4" s="10" customFormat="1" ht="13.5">
      <c r="A302" s="80" t="s">
        <v>37</v>
      </c>
      <c r="B302" s="47">
        <v>800</v>
      </c>
      <c r="C302" s="57">
        <v>1200</v>
      </c>
      <c r="D302" s="47">
        <v>1500</v>
      </c>
    </row>
    <row r="303" spans="1:4" s="10" customFormat="1" ht="13.5">
      <c r="A303" s="80" t="s">
        <v>113</v>
      </c>
      <c r="B303" s="47">
        <v>0</v>
      </c>
      <c r="C303" s="57">
        <v>1500</v>
      </c>
      <c r="D303" s="47">
        <v>1500</v>
      </c>
    </row>
    <row r="304" spans="1:4" s="10" customFormat="1" ht="13.5">
      <c r="A304" s="80" t="s">
        <v>240</v>
      </c>
      <c r="B304" s="47">
        <v>4399</v>
      </c>
      <c r="C304" s="57">
        <v>1500</v>
      </c>
      <c r="D304" s="47">
        <v>1500</v>
      </c>
    </row>
    <row r="305" spans="1:4" s="10" customFormat="1" ht="13.5">
      <c r="A305" s="80" t="s">
        <v>42</v>
      </c>
      <c r="B305" s="47">
        <v>0</v>
      </c>
      <c r="C305" s="57"/>
      <c r="D305" s="47">
        <v>1400</v>
      </c>
    </row>
    <row r="306" spans="1:4" s="10" customFormat="1" ht="13.5">
      <c r="A306" s="80" t="s">
        <v>99</v>
      </c>
      <c r="B306" s="47">
        <v>0</v>
      </c>
      <c r="C306" s="57"/>
      <c r="D306" s="47"/>
    </row>
    <row r="307" spans="1:4" s="10" customFormat="1" ht="13.5">
      <c r="A307" s="86" t="s">
        <v>48</v>
      </c>
      <c r="B307" s="62">
        <f>SUM(B295:B306)</f>
        <v>6399</v>
      </c>
      <c r="C307" s="62">
        <f>SUM(C295:C306)</f>
        <v>7250</v>
      </c>
      <c r="D307" s="62">
        <f>SUM(D295:D306)</f>
        <v>8550</v>
      </c>
    </row>
    <row r="308" spans="1:4" s="4" customFormat="1" ht="13.5">
      <c r="A308" s="83"/>
      <c r="B308" s="61"/>
      <c r="C308" s="56"/>
      <c r="D308" s="63"/>
    </row>
    <row r="309" spans="1:4" s="10" customFormat="1" ht="13.5">
      <c r="A309" s="80"/>
      <c r="B309" s="57"/>
      <c r="C309" s="57"/>
      <c r="D309" s="47"/>
    </row>
    <row r="310" spans="1:4" s="10" customFormat="1" ht="13.5">
      <c r="A310" s="80"/>
      <c r="B310" s="57"/>
      <c r="C310" s="57"/>
      <c r="D310" s="47"/>
    </row>
    <row r="311" spans="2:4" s="10" customFormat="1" ht="13.5">
      <c r="B311" s="57"/>
      <c r="C311" s="28"/>
      <c r="D311" s="29"/>
    </row>
    <row r="312" spans="2:4" s="10" customFormat="1" ht="13.5">
      <c r="B312" s="57"/>
      <c r="C312" s="28"/>
      <c r="D312" s="29"/>
    </row>
    <row r="313" spans="2:4" s="10" customFormat="1" ht="13.5">
      <c r="B313" s="57"/>
      <c r="C313" s="28"/>
      <c r="D313" s="29"/>
    </row>
    <row r="314" spans="2:4" s="10" customFormat="1" ht="13.5">
      <c r="B314" s="57"/>
      <c r="C314" s="28"/>
      <c r="D314" s="29"/>
    </row>
    <row r="315" spans="2:4" s="10" customFormat="1" ht="13.5">
      <c r="B315" s="57"/>
      <c r="C315" s="28"/>
      <c r="D315" s="29"/>
    </row>
    <row r="316" spans="2:4" s="10" customFormat="1" ht="13.5">
      <c r="B316" s="57"/>
      <c r="C316" s="28"/>
      <c r="D316" s="29"/>
    </row>
    <row r="317" spans="2:4" s="10" customFormat="1" ht="13.5">
      <c r="B317" s="57"/>
      <c r="C317" s="28"/>
      <c r="D317" s="29"/>
    </row>
    <row r="318" spans="1:4" s="10" customFormat="1" ht="13.5">
      <c r="A318" s="4"/>
      <c r="B318" s="57"/>
      <c r="C318" s="28"/>
      <c r="D318" s="28"/>
    </row>
    <row r="319" spans="1:4" s="10" customFormat="1" ht="13.5">
      <c r="A319" s="15"/>
      <c r="B319" s="73"/>
      <c r="C319" s="41"/>
      <c r="D319" s="41"/>
    </row>
    <row r="320" spans="2:4" s="4" customFormat="1" ht="13.5">
      <c r="B320" s="61"/>
      <c r="C320" s="30"/>
      <c r="D320" s="30"/>
    </row>
    <row r="321" spans="2:4" s="10" customFormat="1" ht="13.5">
      <c r="B321" s="47"/>
      <c r="C321" s="28"/>
      <c r="D321" s="29"/>
    </row>
    <row r="322" spans="2:4" s="10" customFormat="1" ht="13.5">
      <c r="B322" s="29"/>
      <c r="C322" s="28"/>
      <c r="D322" s="29"/>
    </row>
    <row r="323" spans="2:4" s="10" customFormat="1" ht="13.5">
      <c r="B323" s="29"/>
      <c r="C323" s="28"/>
      <c r="D323" s="29"/>
    </row>
    <row r="324" spans="2:4" s="10" customFormat="1" ht="13.5">
      <c r="B324" s="29"/>
      <c r="C324" s="28"/>
      <c r="D324" s="29"/>
    </row>
    <row r="325" spans="2:4" s="10" customFormat="1" ht="13.5">
      <c r="B325" s="29"/>
      <c r="C325" s="28"/>
      <c r="D325" s="29"/>
    </row>
    <row r="326" spans="2:4" s="10" customFormat="1" ht="13.5">
      <c r="B326" s="29"/>
      <c r="C326" s="28"/>
      <c r="D326" s="29"/>
    </row>
    <row r="327" spans="2:4" s="10" customFormat="1" ht="13.5">
      <c r="B327" s="29"/>
      <c r="C327" s="28"/>
      <c r="D327" s="29"/>
    </row>
    <row r="328" spans="1:4" s="1" customFormat="1" ht="13.5">
      <c r="A328" s="10"/>
      <c r="B328" s="29"/>
      <c r="C328" s="28"/>
      <c r="D328" s="29"/>
    </row>
    <row r="329" spans="1:4" s="1" customFormat="1" ht="13.5">
      <c r="A329" s="10"/>
      <c r="B329" s="29"/>
      <c r="C329" s="28"/>
      <c r="D329" s="29"/>
    </row>
    <row r="330" spans="2:4" s="10" customFormat="1" ht="13.5">
      <c r="B330" s="29"/>
      <c r="C330" s="28"/>
      <c r="D330" s="29"/>
    </row>
    <row r="331" spans="1:4" s="10" customFormat="1" ht="13.5">
      <c r="A331" s="15"/>
      <c r="B331" s="32"/>
      <c r="C331" s="32"/>
      <c r="D331" s="32"/>
    </row>
    <row r="332" spans="2:4" s="4" customFormat="1" ht="13.5">
      <c r="B332" s="31"/>
      <c r="C332" s="31"/>
      <c r="D332" s="31"/>
    </row>
    <row r="333" spans="2:4" ht="13.5">
      <c r="B333" s="42"/>
      <c r="C333" s="43"/>
      <c r="D333" s="44"/>
    </row>
  </sheetData>
  <sheetProtection/>
  <mergeCells count="4">
    <mergeCell ref="A1:D1"/>
    <mergeCell ref="A2:D2"/>
    <mergeCell ref="A4:D4"/>
    <mergeCell ref="A5:D5"/>
  </mergeCells>
  <printOptions gridLines="1" horizontalCentered="1"/>
  <pageMargins left="0.75" right="0.5" top="0.5" bottom="0.65" header="0.5" footer="0.5"/>
  <pageSetup orientation="portrait"/>
  <headerFooter alignWithMargins="0">
    <oddFooter>&amp;CPage &amp;P of &amp;N</oddFooter>
  </headerFooter>
  <rowBreaks count="8" manualBreakCount="8">
    <brk id="42" max="255" man="1"/>
    <brk id="78" max="255" man="1"/>
    <brk id="119" max="255" man="1"/>
    <brk id="158" max="255" man="1"/>
    <brk id="203" max="255" man="1"/>
    <brk id="227" max="3" man="1"/>
    <brk id="262" max="3" man="1"/>
    <brk id="28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95"/>
  <sheetViews>
    <sheetView zoomScalePageLayoutView="0" workbookViewId="0" topLeftCell="A275">
      <selection activeCell="A313" sqref="A313"/>
    </sheetView>
  </sheetViews>
  <sheetFormatPr defaultColWidth="11.00390625" defaultRowHeight="12.75"/>
  <cols>
    <col min="1" max="1" width="30.00390625" style="5" customWidth="1"/>
    <col min="2" max="2" width="13.625" style="6" customWidth="1"/>
    <col min="3" max="3" width="14.25390625" style="7" customWidth="1"/>
    <col min="4" max="4" width="14.625" style="5" customWidth="1"/>
  </cols>
  <sheetData>
    <row r="1" spans="1:4" ht="18.75">
      <c r="A1" s="120" t="s">
        <v>138</v>
      </c>
      <c r="B1" s="121"/>
      <c r="C1" s="121"/>
      <c r="D1" s="121"/>
    </row>
    <row r="2" spans="1:4" ht="21">
      <c r="A2" s="122" t="s">
        <v>136</v>
      </c>
      <c r="B2" s="123"/>
      <c r="C2" s="123"/>
      <c r="D2" s="123"/>
    </row>
    <row r="3" spans="1:4" ht="13.5">
      <c r="A3"/>
      <c r="B3"/>
      <c r="C3"/>
      <c r="D3"/>
    </row>
    <row r="4" spans="1:4" ht="13.5">
      <c r="A4" s="124" t="s">
        <v>29</v>
      </c>
      <c r="B4" s="123"/>
      <c r="C4" s="123"/>
      <c r="D4" s="123"/>
    </row>
    <row r="5" spans="1:4" ht="13.5">
      <c r="A5" s="124" t="s">
        <v>30</v>
      </c>
      <c r="B5" s="123"/>
      <c r="C5" s="123"/>
      <c r="D5" s="123"/>
    </row>
    <row r="6" spans="1:4" ht="13.5">
      <c r="A6" s="23"/>
      <c r="B6" s="14"/>
      <c r="C6" s="11" t="s">
        <v>69</v>
      </c>
      <c r="D6" s="14"/>
    </row>
    <row r="7" spans="1:4" ht="13.5">
      <c r="A7" s="10"/>
      <c r="B7" s="45" t="s">
        <v>211</v>
      </c>
      <c r="C7" s="45" t="s">
        <v>232</v>
      </c>
      <c r="D7" s="45" t="s">
        <v>237</v>
      </c>
    </row>
    <row r="8" spans="1:4" s="1" customFormat="1" ht="13.5">
      <c r="A8" s="1" t="s">
        <v>34</v>
      </c>
      <c r="B8" s="24" t="s">
        <v>81</v>
      </c>
      <c r="C8" s="25" t="s">
        <v>82</v>
      </c>
      <c r="D8" s="25" t="s">
        <v>153</v>
      </c>
    </row>
    <row r="9" spans="1:4" s="3" customFormat="1" ht="13.5">
      <c r="A9" s="4" t="s">
        <v>163</v>
      </c>
      <c r="B9" s="26"/>
      <c r="C9" s="26"/>
      <c r="D9" s="27"/>
    </row>
    <row r="10" spans="1:4" ht="13.5">
      <c r="A10" s="10" t="s">
        <v>154</v>
      </c>
      <c r="B10" s="48">
        <v>2400</v>
      </c>
      <c r="C10" s="37">
        <v>1000</v>
      </c>
      <c r="D10" s="38">
        <v>2000</v>
      </c>
    </row>
    <row r="11" spans="1:6" ht="13.5">
      <c r="A11" s="80" t="s">
        <v>52</v>
      </c>
      <c r="B11" s="48">
        <v>350</v>
      </c>
      <c r="C11" s="48" t="s">
        <v>69</v>
      </c>
      <c r="D11" s="85">
        <v>3200</v>
      </c>
      <c r="E11" s="78"/>
      <c r="F11" s="78"/>
    </row>
    <row r="12" spans="1:6" ht="13.5">
      <c r="A12" s="118" t="s">
        <v>179</v>
      </c>
      <c r="B12" s="48">
        <v>1800</v>
      </c>
      <c r="C12" s="48">
        <v>400</v>
      </c>
      <c r="D12" s="85">
        <v>750</v>
      </c>
      <c r="E12" s="78"/>
      <c r="F12" s="78"/>
    </row>
    <row r="13" spans="1:6" ht="13.5">
      <c r="A13" s="118" t="s">
        <v>205</v>
      </c>
      <c r="B13" s="48">
        <v>9000</v>
      </c>
      <c r="C13" s="48">
        <v>0</v>
      </c>
      <c r="D13" s="85">
        <v>500</v>
      </c>
      <c r="E13" s="78"/>
      <c r="F13" s="78"/>
    </row>
    <row r="14" spans="1:6" ht="13.5">
      <c r="A14" s="80" t="s">
        <v>244</v>
      </c>
      <c r="B14" s="48">
        <v>5250</v>
      </c>
      <c r="C14" s="48"/>
      <c r="D14" s="85"/>
      <c r="E14" s="78"/>
      <c r="F14" s="78"/>
    </row>
    <row r="15" spans="1:6" ht="13.5">
      <c r="A15" s="80"/>
      <c r="B15" s="48"/>
      <c r="C15" s="48">
        <v>0</v>
      </c>
      <c r="D15" s="85"/>
      <c r="E15" s="78"/>
      <c r="F15" s="78"/>
    </row>
    <row r="16" spans="1:6" ht="13.5">
      <c r="A16" s="86" t="s">
        <v>35</v>
      </c>
      <c r="B16" s="49">
        <f>SUM(B10:B15)</f>
        <v>18800</v>
      </c>
      <c r="C16" s="49">
        <f>SUM(C10:C15)</f>
        <v>1400</v>
      </c>
      <c r="D16" s="49">
        <f>SUM(D10:D15)</f>
        <v>6450</v>
      </c>
      <c r="E16" s="78"/>
      <c r="F16" s="78"/>
    </row>
    <row r="17" spans="1:6" s="3" customFormat="1" ht="13.5">
      <c r="A17" s="83" t="s">
        <v>59</v>
      </c>
      <c r="B17" s="50"/>
      <c r="C17" s="50"/>
      <c r="D17" s="87"/>
      <c r="E17" s="109"/>
      <c r="F17" s="109"/>
    </row>
    <row r="18" spans="1:6" ht="13.5">
      <c r="A18" s="80" t="s">
        <v>57</v>
      </c>
      <c r="B18" s="48">
        <v>0</v>
      </c>
      <c r="C18" s="48">
        <v>500</v>
      </c>
      <c r="D18" s="85">
        <v>500</v>
      </c>
      <c r="E18" s="78"/>
      <c r="F18" s="78"/>
    </row>
    <row r="19" spans="1:6" ht="13.5">
      <c r="A19" s="118" t="s">
        <v>197</v>
      </c>
      <c r="B19" s="48">
        <v>0</v>
      </c>
      <c r="C19" s="48"/>
      <c r="D19" s="85"/>
      <c r="E19" s="78"/>
      <c r="F19" s="78"/>
    </row>
    <row r="20" spans="1:6" ht="13.5">
      <c r="A20" s="118" t="s">
        <v>239</v>
      </c>
      <c r="B20" s="48">
        <v>2500</v>
      </c>
      <c r="C20" s="48">
        <v>0</v>
      </c>
      <c r="D20" s="85">
        <v>0</v>
      </c>
      <c r="E20" s="78"/>
      <c r="F20" s="78"/>
    </row>
    <row r="21" spans="1:6" ht="13.5">
      <c r="A21" s="118" t="s">
        <v>179</v>
      </c>
      <c r="B21" s="48">
        <v>3075</v>
      </c>
      <c r="C21" s="48">
        <v>350</v>
      </c>
      <c r="D21" s="85">
        <v>1200</v>
      </c>
      <c r="E21" s="78"/>
      <c r="F21" s="78"/>
    </row>
    <row r="22" spans="1:6" ht="13.5">
      <c r="A22" s="80" t="s">
        <v>60</v>
      </c>
      <c r="B22" s="48">
        <v>0</v>
      </c>
      <c r="C22" s="48" t="s">
        <v>69</v>
      </c>
      <c r="D22" s="85"/>
      <c r="E22" s="78"/>
      <c r="F22" s="78"/>
    </row>
    <row r="23" spans="1:6" ht="13.5">
      <c r="A23" s="118" t="s">
        <v>200</v>
      </c>
      <c r="B23" s="48">
        <v>0</v>
      </c>
      <c r="C23" s="48">
        <v>0</v>
      </c>
      <c r="D23" s="85"/>
      <c r="E23" s="78"/>
      <c r="F23" s="78"/>
    </row>
    <row r="24" spans="1:6" ht="13.5">
      <c r="A24" s="118" t="s">
        <v>207</v>
      </c>
      <c r="B24" s="48">
        <v>4250</v>
      </c>
      <c r="C24" s="48">
        <v>500</v>
      </c>
      <c r="D24" s="85">
        <v>250</v>
      </c>
      <c r="E24" s="78"/>
      <c r="F24" s="78"/>
    </row>
    <row r="25" spans="1:6" ht="13.5">
      <c r="A25" s="86" t="s">
        <v>36</v>
      </c>
      <c r="B25" s="49">
        <f>SUM(B18:B24)</f>
        <v>9825</v>
      </c>
      <c r="C25" s="49">
        <f>SUM(C18:C24)</f>
        <v>1350</v>
      </c>
      <c r="D25" s="49">
        <f>SUM(D18:D24)</f>
        <v>1950</v>
      </c>
      <c r="E25" s="78"/>
      <c r="F25" s="78"/>
    </row>
    <row r="26" spans="1:6" s="4" customFormat="1" ht="13.5">
      <c r="A26" s="83" t="s">
        <v>167</v>
      </c>
      <c r="B26" s="50"/>
      <c r="C26" s="50"/>
      <c r="D26" s="88"/>
      <c r="E26" s="83"/>
      <c r="F26" s="83"/>
    </row>
    <row r="27" spans="1:6" ht="13.5">
      <c r="A27" s="80" t="s">
        <v>154</v>
      </c>
      <c r="B27" s="48" t="s">
        <v>69</v>
      </c>
      <c r="C27" s="48" t="s">
        <v>69</v>
      </c>
      <c r="D27" s="85"/>
      <c r="E27" s="78"/>
      <c r="F27" s="78"/>
    </row>
    <row r="28" spans="1:6" ht="13.5">
      <c r="A28" s="118" t="s">
        <v>192</v>
      </c>
      <c r="B28" s="48">
        <v>0</v>
      </c>
      <c r="C28" s="48">
        <v>0</v>
      </c>
      <c r="D28" s="85">
        <v>1200</v>
      </c>
      <c r="E28" s="78"/>
      <c r="F28" s="78"/>
    </row>
    <row r="29" spans="1:6" ht="13.5">
      <c r="A29" s="118" t="s">
        <v>243</v>
      </c>
      <c r="B29" s="48">
        <v>26206</v>
      </c>
      <c r="C29" s="48"/>
      <c r="D29" s="85">
        <v>0</v>
      </c>
      <c r="E29" s="78"/>
      <c r="F29" s="78"/>
    </row>
    <row r="30" spans="1:6" ht="13.5">
      <c r="A30" s="80" t="s">
        <v>52</v>
      </c>
      <c r="B30" s="48"/>
      <c r="C30" s="48">
        <v>250</v>
      </c>
      <c r="D30" s="85">
        <v>800</v>
      </c>
      <c r="E30" s="78"/>
      <c r="F30" s="78"/>
    </row>
    <row r="31" spans="1:6" ht="13.5">
      <c r="A31" s="118" t="s">
        <v>207</v>
      </c>
      <c r="B31" s="48">
        <v>0</v>
      </c>
      <c r="C31" s="48"/>
      <c r="D31" s="85">
        <v>1200</v>
      </c>
      <c r="E31" s="78"/>
      <c r="F31" s="78"/>
    </row>
    <row r="32" spans="1:6" ht="13.5">
      <c r="A32" s="80" t="s">
        <v>57</v>
      </c>
      <c r="B32" s="48">
        <v>4175</v>
      </c>
      <c r="C32" s="48">
        <v>1200</v>
      </c>
      <c r="D32" s="85">
        <v>3000</v>
      </c>
      <c r="E32" s="78"/>
      <c r="F32" s="78"/>
    </row>
    <row r="33" spans="1:6" s="1" customFormat="1" ht="13.5">
      <c r="A33" s="118" t="s">
        <v>179</v>
      </c>
      <c r="B33" s="48">
        <v>450</v>
      </c>
      <c r="C33" s="48">
        <v>200</v>
      </c>
      <c r="D33" s="85">
        <v>350</v>
      </c>
      <c r="E33" s="81"/>
      <c r="F33" s="81"/>
    </row>
    <row r="34" spans="1:6" s="1" customFormat="1" ht="13.5">
      <c r="A34" s="80" t="s">
        <v>166</v>
      </c>
      <c r="B34" s="48">
        <v>0</v>
      </c>
      <c r="C34" s="48">
        <v>0</v>
      </c>
      <c r="D34" s="48">
        <v>0</v>
      </c>
      <c r="E34" s="81"/>
      <c r="F34" s="81"/>
    </row>
    <row r="35" spans="1:6" s="1" customFormat="1" ht="13.5">
      <c r="A35" s="86" t="s">
        <v>135</v>
      </c>
      <c r="B35" s="49">
        <f>SUM(B27:B34)</f>
        <v>30831</v>
      </c>
      <c r="C35" s="49">
        <f>SUM(C27:C34)</f>
        <v>1650</v>
      </c>
      <c r="D35" s="49">
        <f>SUM(D27:D34)</f>
        <v>6550</v>
      </c>
      <c r="E35" s="81"/>
      <c r="F35" s="81"/>
    </row>
    <row r="36" spans="1:6" ht="13.5">
      <c r="A36" s="89" t="s">
        <v>168</v>
      </c>
      <c r="B36" s="51">
        <f>B16+B25+B35</f>
        <v>59456</v>
      </c>
      <c r="C36" s="51">
        <f>C16+C25+C35</f>
        <v>4400</v>
      </c>
      <c r="D36" s="51">
        <f>D16+D25+D35</f>
        <v>14950</v>
      </c>
      <c r="E36" s="78"/>
      <c r="F36" s="78"/>
    </row>
    <row r="37" spans="1:6" ht="13.5">
      <c r="A37" s="90"/>
      <c r="B37" s="52"/>
      <c r="C37" s="52"/>
      <c r="D37" s="52"/>
      <c r="E37" s="78"/>
      <c r="F37" s="78"/>
    </row>
    <row r="38" spans="1:6" s="10" customFormat="1" ht="13.5">
      <c r="A38" s="34"/>
      <c r="B38" s="35"/>
      <c r="C38" s="35"/>
      <c r="D38" s="35"/>
      <c r="E38" s="80"/>
      <c r="F38" s="80"/>
    </row>
    <row r="39" spans="1:6" s="10" customFormat="1" ht="13.5">
      <c r="A39" s="34"/>
      <c r="B39" s="53"/>
      <c r="C39" s="76" t="s">
        <v>152</v>
      </c>
      <c r="D39" s="80"/>
      <c r="E39" s="80"/>
      <c r="F39" s="80"/>
    </row>
    <row r="40" spans="1:6" s="10" customFormat="1" ht="13.5">
      <c r="A40" s="80" t="s">
        <v>69</v>
      </c>
      <c r="B40" s="45" t="s">
        <v>211</v>
      </c>
      <c r="C40" s="45" t="s">
        <v>232</v>
      </c>
      <c r="D40" s="45" t="s">
        <v>237</v>
      </c>
      <c r="E40" s="80"/>
      <c r="F40" s="80"/>
    </row>
    <row r="41" spans="1:6" s="10" customFormat="1" ht="13.5">
      <c r="A41" s="91" t="s">
        <v>122</v>
      </c>
      <c r="B41" s="54" t="s">
        <v>81</v>
      </c>
      <c r="C41" s="82" t="s">
        <v>82</v>
      </c>
      <c r="D41" s="82" t="s">
        <v>153</v>
      </c>
      <c r="E41" s="80"/>
      <c r="F41" s="80"/>
    </row>
    <row r="42" spans="1:6" s="10" customFormat="1" ht="13.5">
      <c r="A42" s="83" t="s">
        <v>163</v>
      </c>
      <c r="B42" s="55"/>
      <c r="C42" s="55"/>
      <c r="D42" s="55"/>
      <c r="E42" s="80"/>
      <c r="F42" s="80"/>
    </row>
    <row r="43" spans="1:6" s="10" customFormat="1" ht="13.5">
      <c r="A43" s="80"/>
      <c r="B43" s="55">
        <v>0</v>
      </c>
      <c r="C43" s="55"/>
      <c r="D43" s="55">
        <v>0</v>
      </c>
      <c r="E43" s="80"/>
      <c r="F43" s="80"/>
    </row>
    <row r="44" spans="1:6" s="10" customFormat="1" ht="13.5">
      <c r="A44" s="118" t="s">
        <v>176</v>
      </c>
      <c r="B44" s="55">
        <v>0</v>
      </c>
      <c r="C44" s="55">
        <v>800</v>
      </c>
      <c r="D44" s="55">
        <v>1200</v>
      </c>
      <c r="E44" s="80"/>
      <c r="F44" s="80"/>
    </row>
    <row r="45" spans="1:6" s="10" customFormat="1" ht="13.5">
      <c r="A45" s="86" t="s">
        <v>94</v>
      </c>
      <c r="B45" s="55">
        <f>SUM(B43:B44)</f>
        <v>0</v>
      </c>
      <c r="C45" s="55">
        <f>SUM(C43:C44)</f>
        <v>800</v>
      </c>
      <c r="D45" s="55">
        <f>SUM(D43:D44)</f>
        <v>1200</v>
      </c>
      <c r="E45" s="80"/>
      <c r="F45" s="80"/>
    </row>
    <row r="46" spans="1:6" s="10" customFormat="1" ht="13.5">
      <c r="A46" s="83" t="s">
        <v>59</v>
      </c>
      <c r="B46" s="56"/>
      <c r="C46" s="56"/>
      <c r="D46" s="61"/>
      <c r="E46" s="80"/>
      <c r="F46" s="80"/>
    </row>
    <row r="47" spans="1:6" s="10" customFormat="1" ht="13.5">
      <c r="A47" s="118"/>
      <c r="B47" s="57">
        <v>0</v>
      </c>
      <c r="C47" s="57"/>
      <c r="D47" s="47">
        <v>0</v>
      </c>
      <c r="E47" s="80"/>
      <c r="F47" s="80"/>
    </row>
    <row r="48" spans="1:6" s="10" customFormat="1" ht="13.5">
      <c r="A48" s="118" t="s">
        <v>176</v>
      </c>
      <c r="B48" s="57">
        <v>1200</v>
      </c>
      <c r="C48" s="57">
        <v>800</v>
      </c>
      <c r="D48" s="47">
        <v>1200</v>
      </c>
      <c r="E48" s="80"/>
      <c r="F48" s="80"/>
    </row>
    <row r="49" spans="1:6" s="10" customFormat="1" ht="13.5">
      <c r="A49" s="86" t="s">
        <v>95</v>
      </c>
      <c r="B49" s="58">
        <f>SUM(B47:B48)</f>
        <v>1200</v>
      </c>
      <c r="C49" s="58">
        <f>SUM(C47:C48)</f>
        <v>800</v>
      </c>
      <c r="D49" s="58">
        <f>SUM(D47:D48)</f>
        <v>1200</v>
      </c>
      <c r="E49" s="80"/>
      <c r="F49" s="80"/>
    </row>
    <row r="50" spans="1:6" s="33" customFormat="1" ht="15.75">
      <c r="A50" s="92" t="s">
        <v>13</v>
      </c>
      <c r="B50" s="59"/>
      <c r="C50" s="59"/>
      <c r="D50" s="111"/>
      <c r="E50" s="110"/>
      <c r="F50" s="110"/>
    </row>
    <row r="51" spans="1:6" s="33" customFormat="1" ht="13.5">
      <c r="A51" s="118"/>
      <c r="B51" s="60">
        <v>0</v>
      </c>
      <c r="C51" s="60"/>
      <c r="D51" s="112">
        <v>0</v>
      </c>
      <c r="E51" s="110"/>
      <c r="F51" s="110"/>
    </row>
    <row r="52" spans="1:6" s="33" customFormat="1" ht="13.5">
      <c r="A52" s="118" t="s">
        <v>176</v>
      </c>
      <c r="B52" s="60">
        <v>1000</v>
      </c>
      <c r="C52" s="60">
        <v>800</v>
      </c>
      <c r="D52" s="112">
        <v>1200</v>
      </c>
      <c r="E52" s="110"/>
      <c r="F52" s="110"/>
    </row>
    <row r="53" spans="1:6" s="33" customFormat="1" ht="13.5">
      <c r="A53" s="110"/>
      <c r="B53" s="60" t="s">
        <v>69</v>
      </c>
      <c r="C53" s="60"/>
      <c r="D53" s="112"/>
      <c r="E53" s="110"/>
      <c r="F53" s="110"/>
    </row>
    <row r="54" spans="1:6" s="10" customFormat="1" ht="13.5">
      <c r="A54" s="86" t="s">
        <v>44</v>
      </c>
      <c r="B54" s="58">
        <f>SUM(B51:B53)</f>
        <v>1000</v>
      </c>
      <c r="C54" s="58">
        <f>SUM(C51:C53)</f>
        <v>800</v>
      </c>
      <c r="D54" s="58">
        <f>SUM(D51:D53)</f>
        <v>1200</v>
      </c>
      <c r="E54" s="80"/>
      <c r="F54" s="80"/>
    </row>
    <row r="55" spans="1:6" s="10" customFormat="1" ht="13.5">
      <c r="A55" s="89" t="s">
        <v>168</v>
      </c>
      <c r="B55" s="46">
        <f>B45+B49+B54</f>
        <v>2200</v>
      </c>
      <c r="C55" s="46">
        <f>C45+C49+C54</f>
        <v>2400</v>
      </c>
      <c r="D55" s="46">
        <f>D45+D49+D54</f>
        <v>3600</v>
      </c>
      <c r="E55" s="80"/>
      <c r="F55" s="80"/>
    </row>
    <row r="56" spans="1:6" s="10" customFormat="1" ht="13.5">
      <c r="A56" s="34"/>
      <c r="B56" s="35"/>
      <c r="C56" s="35"/>
      <c r="D56" s="35"/>
      <c r="E56" s="80"/>
      <c r="F56" s="80"/>
    </row>
    <row r="57" spans="1:6" s="10" customFormat="1" ht="13.5">
      <c r="A57" s="34"/>
      <c r="B57" s="35"/>
      <c r="C57" s="35"/>
      <c r="D57" s="35"/>
      <c r="E57" s="80"/>
      <c r="F57" s="80"/>
    </row>
    <row r="58" spans="1:6" s="10" customFormat="1" ht="13.5">
      <c r="A58" s="34"/>
      <c r="B58" s="53"/>
      <c r="C58" s="76" t="s">
        <v>152</v>
      </c>
      <c r="D58" s="80"/>
      <c r="E58" s="80"/>
      <c r="F58" s="80"/>
    </row>
    <row r="59" spans="1:6" s="10" customFormat="1" ht="13.5">
      <c r="A59" s="34"/>
      <c r="B59" s="45" t="s">
        <v>211</v>
      </c>
      <c r="C59" s="45" t="s">
        <v>232</v>
      </c>
      <c r="D59" s="45" t="s">
        <v>237</v>
      </c>
      <c r="E59" s="80"/>
      <c r="F59" s="80"/>
    </row>
    <row r="60" spans="1:6" s="10" customFormat="1" ht="13.5">
      <c r="A60" s="91" t="s">
        <v>144</v>
      </c>
      <c r="B60" s="54" t="s">
        <v>81</v>
      </c>
      <c r="C60" s="82" t="s">
        <v>82</v>
      </c>
      <c r="D60" s="82" t="s">
        <v>153</v>
      </c>
      <c r="E60" s="80"/>
      <c r="F60" s="80"/>
    </row>
    <row r="61" spans="1:6" s="10" customFormat="1" ht="13.5">
      <c r="A61" s="83" t="s">
        <v>163</v>
      </c>
      <c r="B61" s="61"/>
      <c r="C61" s="61"/>
      <c r="D61" s="93"/>
      <c r="E61" s="80"/>
      <c r="F61" s="80"/>
    </row>
    <row r="62" spans="1:6" s="10" customFormat="1" ht="13.5">
      <c r="A62" s="80" t="s">
        <v>109</v>
      </c>
      <c r="B62" s="47">
        <v>14708</v>
      </c>
      <c r="C62" s="47">
        <v>7000</v>
      </c>
      <c r="D62" s="94">
        <v>6500</v>
      </c>
      <c r="E62" s="80"/>
      <c r="F62" s="80"/>
    </row>
    <row r="63" spans="1:6" s="10" customFormat="1" ht="13.5">
      <c r="A63" s="80" t="s">
        <v>70</v>
      </c>
      <c r="B63" s="47">
        <v>0</v>
      </c>
      <c r="C63" s="47">
        <v>400</v>
      </c>
      <c r="D63" s="94"/>
      <c r="E63" s="80"/>
      <c r="F63" s="80"/>
    </row>
    <row r="64" spans="1:6" s="10" customFormat="1" ht="13.5">
      <c r="A64" s="39" t="s">
        <v>46</v>
      </c>
      <c r="B64" s="62">
        <f>SUM(B62:B63)</f>
        <v>14708</v>
      </c>
      <c r="C64" s="62">
        <f>SUM(C62:C63)</f>
        <v>7400</v>
      </c>
      <c r="D64" s="95">
        <f>SUM(D62:D63)</f>
        <v>6500</v>
      </c>
      <c r="E64" s="80"/>
      <c r="F64" s="80"/>
    </row>
    <row r="65" spans="1:6" s="10" customFormat="1" ht="13.5">
      <c r="A65" s="83" t="s">
        <v>59</v>
      </c>
      <c r="B65" s="61"/>
      <c r="C65" s="61"/>
      <c r="D65" s="93"/>
      <c r="E65" s="80"/>
      <c r="F65" s="80"/>
    </row>
    <row r="66" spans="1:6" s="10" customFormat="1" ht="13.5">
      <c r="A66" s="80" t="s">
        <v>109</v>
      </c>
      <c r="B66" s="47">
        <v>15250</v>
      </c>
      <c r="C66" s="47">
        <v>6000</v>
      </c>
      <c r="D66" s="94">
        <v>4500</v>
      </c>
      <c r="E66" s="80"/>
      <c r="F66" s="80"/>
    </row>
    <row r="67" spans="1:6" s="10" customFormat="1" ht="13.5">
      <c r="A67" s="80" t="s">
        <v>108</v>
      </c>
      <c r="B67" s="47">
        <v>0</v>
      </c>
      <c r="C67" s="47">
        <v>400</v>
      </c>
      <c r="D67" s="94">
        <v>3500</v>
      </c>
      <c r="E67" s="80"/>
      <c r="F67" s="80"/>
    </row>
    <row r="68" spans="1:6" s="10" customFormat="1" ht="13.5">
      <c r="A68" s="86" t="s">
        <v>47</v>
      </c>
      <c r="B68" s="62">
        <f>SUM(B66:B67)</f>
        <v>15250</v>
      </c>
      <c r="C68" s="62">
        <f>SUM(C66:C67)</f>
        <v>6400</v>
      </c>
      <c r="D68" s="95">
        <f>SUM(D66:D67)</f>
        <v>8000</v>
      </c>
      <c r="E68" s="80"/>
      <c r="F68" s="80"/>
    </row>
    <row r="69" spans="1:6" s="10" customFormat="1" ht="13.5">
      <c r="A69" s="83" t="s">
        <v>167</v>
      </c>
      <c r="B69" s="63"/>
      <c r="C69" s="63"/>
      <c r="D69" s="96"/>
      <c r="E69" s="80"/>
      <c r="F69" s="80"/>
    </row>
    <row r="70" spans="1:6" s="10" customFormat="1" ht="13.5">
      <c r="A70" s="80" t="s">
        <v>109</v>
      </c>
      <c r="B70" s="47">
        <v>6200</v>
      </c>
      <c r="C70" s="47">
        <v>0</v>
      </c>
      <c r="D70" s="94">
        <v>3500</v>
      </c>
      <c r="E70" s="80"/>
      <c r="F70" s="80"/>
    </row>
    <row r="71" spans="1:6" s="10" customFormat="1" ht="13.5">
      <c r="A71" s="80" t="s">
        <v>108</v>
      </c>
      <c r="B71" s="47">
        <v>0</v>
      </c>
      <c r="C71" s="47">
        <v>400</v>
      </c>
      <c r="D71" s="94"/>
      <c r="E71" s="80"/>
      <c r="F71" s="80"/>
    </row>
    <row r="72" spans="1:6" s="10" customFormat="1" ht="13.5">
      <c r="A72" s="86" t="s">
        <v>100</v>
      </c>
      <c r="B72" s="62">
        <f>SUM(B70:B71)</f>
        <v>6200</v>
      </c>
      <c r="C72" s="66">
        <f>SUM(C70:C71)</f>
        <v>400</v>
      </c>
      <c r="D72" s="95">
        <f>SUM(D70:D71)</f>
        <v>3500</v>
      </c>
      <c r="E72" s="80"/>
      <c r="F72" s="80"/>
    </row>
    <row r="73" spans="1:6" s="4" customFormat="1" ht="13.5">
      <c r="A73" s="83" t="s">
        <v>168</v>
      </c>
      <c r="B73" s="64">
        <f>B64+B68+B72</f>
        <v>36158</v>
      </c>
      <c r="C73" s="97">
        <f>C64+C68+C72+C62</f>
        <v>21200</v>
      </c>
      <c r="D73" s="64">
        <f>D64+D68+D72</f>
        <v>18000</v>
      </c>
      <c r="E73" s="83"/>
      <c r="F73" s="83"/>
    </row>
    <row r="74" spans="1:6" s="8" customFormat="1" ht="13.5">
      <c r="A74" s="34"/>
      <c r="B74" s="35"/>
      <c r="C74" s="35"/>
      <c r="D74" s="34"/>
      <c r="E74" s="34"/>
      <c r="F74" s="34"/>
    </row>
    <row r="75" spans="1:6" s="8" customFormat="1" ht="13.5">
      <c r="A75" s="34"/>
      <c r="B75" s="53"/>
      <c r="C75" s="76" t="s">
        <v>152</v>
      </c>
      <c r="D75" s="80"/>
      <c r="E75" s="34"/>
      <c r="F75" s="34"/>
    </row>
    <row r="76" spans="1:6" s="8" customFormat="1" ht="13.5">
      <c r="A76" s="34"/>
      <c r="B76" s="45" t="s">
        <v>211</v>
      </c>
      <c r="C76" s="45" t="s">
        <v>232</v>
      </c>
      <c r="D76" s="45" t="s">
        <v>237</v>
      </c>
      <c r="E76" s="34"/>
      <c r="F76" s="34"/>
    </row>
    <row r="77" spans="1:6" s="10" customFormat="1" ht="13.5">
      <c r="A77" s="91" t="s">
        <v>130</v>
      </c>
      <c r="B77" s="54" t="s">
        <v>81</v>
      </c>
      <c r="C77" s="82" t="s">
        <v>82</v>
      </c>
      <c r="D77" s="82" t="s">
        <v>153</v>
      </c>
      <c r="E77" s="80"/>
      <c r="F77" s="80"/>
    </row>
    <row r="78" spans="1:6" s="4" customFormat="1" ht="13.5">
      <c r="A78" s="83" t="s">
        <v>163</v>
      </c>
      <c r="B78" s="65"/>
      <c r="C78" s="65"/>
      <c r="D78" s="98"/>
      <c r="E78" s="83"/>
      <c r="F78" s="83"/>
    </row>
    <row r="79" spans="1:6" s="8" customFormat="1" ht="13.5">
      <c r="A79" s="80" t="s">
        <v>4</v>
      </c>
      <c r="B79" s="62"/>
      <c r="C79" s="62"/>
      <c r="D79" s="99"/>
      <c r="E79" s="34"/>
      <c r="F79" s="34"/>
    </row>
    <row r="80" spans="1:6" s="10" customFormat="1" ht="13.5">
      <c r="A80" s="80" t="s">
        <v>3</v>
      </c>
      <c r="B80" s="47">
        <v>0</v>
      </c>
      <c r="C80" s="47">
        <v>4450</v>
      </c>
      <c r="D80" s="94">
        <v>2500</v>
      </c>
      <c r="E80" s="80"/>
      <c r="F80" s="80"/>
    </row>
    <row r="81" spans="1:6" s="10" customFormat="1" ht="13.5">
      <c r="A81" s="39" t="s">
        <v>101</v>
      </c>
      <c r="B81" s="62">
        <f>SUM(B79:B80)</f>
        <v>0</v>
      </c>
      <c r="C81" s="62">
        <f>SUM(C79:C80)</f>
        <v>4450</v>
      </c>
      <c r="D81" s="95">
        <f>SUM(D79:D80)</f>
        <v>2500</v>
      </c>
      <c r="E81" s="80"/>
      <c r="F81" s="80"/>
    </row>
    <row r="82" spans="1:6" s="4" customFormat="1" ht="13.5">
      <c r="A82" s="83" t="s">
        <v>59</v>
      </c>
      <c r="B82" s="61"/>
      <c r="C82" s="61"/>
      <c r="D82" s="93"/>
      <c r="E82" s="83"/>
      <c r="F82" s="83"/>
    </row>
    <row r="83" spans="1:6" s="10" customFormat="1" ht="13.5">
      <c r="A83" s="80" t="s">
        <v>4</v>
      </c>
      <c r="B83" s="47"/>
      <c r="C83" s="47"/>
      <c r="D83" s="94">
        <v>2500</v>
      </c>
      <c r="E83" s="80"/>
      <c r="F83" s="80"/>
    </row>
    <row r="84" spans="1:6" s="10" customFormat="1" ht="13.5">
      <c r="A84" s="80" t="s">
        <v>5</v>
      </c>
      <c r="B84" s="47">
        <v>0</v>
      </c>
      <c r="C84" s="47">
        <v>500</v>
      </c>
      <c r="D84" s="94">
        <v>500</v>
      </c>
      <c r="E84" s="80"/>
      <c r="F84" s="80"/>
    </row>
    <row r="85" spans="1:6" s="10" customFormat="1" ht="13.5">
      <c r="A85" s="86" t="s">
        <v>102</v>
      </c>
      <c r="B85" s="62">
        <f>SUM(B83:B84)</f>
        <v>0</v>
      </c>
      <c r="C85" s="62">
        <f>SUM(C83:C84)</f>
        <v>500</v>
      </c>
      <c r="D85" s="95">
        <f>SUM(D83:D84)</f>
        <v>3000</v>
      </c>
      <c r="E85" s="80"/>
      <c r="F85" s="80"/>
    </row>
    <row r="86" spans="1:6" s="4" customFormat="1" ht="13.5">
      <c r="A86" s="83" t="s">
        <v>167</v>
      </c>
      <c r="B86" s="61"/>
      <c r="C86" s="61"/>
      <c r="D86" s="93"/>
      <c r="E86" s="83"/>
      <c r="F86" s="83"/>
    </row>
    <row r="87" spans="1:6" s="10" customFormat="1" ht="13.5">
      <c r="A87" s="80" t="s">
        <v>4</v>
      </c>
      <c r="B87" s="47"/>
      <c r="C87" s="47"/>
      <c r="D87" s="94">
        <v>2500</v>
      </c>
      <c r="E87" s="80"/>
      <c r="F87" s="80"/>
    </row>
    <row r="88" spans="1:6" s="10" customFormat="1" ht="13.5">
      <c r="A88" s="118" t="s">
        <v>234</v>
      </c>
      <c r="B88" s="47">
        <v>0</v>
      </c>
      <c r="C88" s="47">
        <v>500</v>
      </c>
      <c r="D88" s="94">
        <v>500</v>
      </c>
      <c r="E88" s="80"/>
      <c r="F88" s="80"/>
    </row>
    <row r="89" spans="1:6" s="10" customFormat="1" ht="13.5">
      <c r="A89" s="86" t="s">
        <v>103</v>
      </c>
      <c r="B89" s="66">
        <f>SUM(B87:B88)</f>
        <v>0</v>
      </c>
      <c r="C89" s="62">
        <f>SUM(C87:C88)</f>
        <v>500</v>
      </c>
      <c r="D89" s="95">
        <f>SUM(D87:D88)</f>
        <v>3000</v>
      </c>
      <c r="E89" s="80"/>
      <c r="F89" s="80"/>
    </row>
    <row r="90" spans="1:6" s="4" customFormat="1" ht="13.5">
      <c r="A90" s="89" t="s">
        <v>168</v>
      </c>
      <c r="B90" s="46">
        <f>B81+B85+B89</f>
        <v>0</v>
      </c>
      <c r="C90" s="46">
        <f>C81+C85+C89</f>
        <v>5450</v>
      </c>
      <c r="D90" s="100">
        <f>D81+D85+D89</f>
        <v>8500</v>
      </c>
      <c r="E90" s="83"/>
      <c r="F90" s="83"/>
    </row>
    <row r="91" spans="1:6" s="8" customFormat="1" ht="13.5">
      <c r="A91" s="34"/>
      <c r="B91" s="53"/>
      <c r="C91" s="101" t="s">
        <v>152</v>
      </c>
      <c r="D91" s="80"/>
      <c r="E91" s="34"/>
      <c r="F91" s="34"/>
    </row>
    <row r="92" spans="1:6" s="8" customFormat="1" ht="13.5">
      <c r="A92" s="34"/>
      <c r="B92" s="45" t="s">
        <v>211</v>
      </c>
      <c r="C92" s="45" t="s">
        <v>232</v>
      </c>
      <c r="D92" s="45" t="s">
        <v>237</v>
      </c>
      <c r="E92" s="34"/>
      <c r="F92" s="34"/>
    </row>
    <row r="93" spans="1:6" s="10" customFormat="1" ht="13.5">
      <c r="A93" s="91" t="s">
        <v>6</v>
      </c>
      <c r="B93" s="54" t="s">
        <v>81</v>
      </c>
      <c r="C93" s="82" t="s">
        <v>82</v>
      </c>
      <c r="D93" s="82" t="s">
        <v>153</v>
      </c>
      <c r="E93" s="80"/>
      <c r="F93" s="80"/>
    </row>
    <row r="94" spans="1:6" s="4" customFormat="1" ht="13.5">
      <c r="A94" s="83" t="s">
        <v>163</v>
      </c>
      <c r="B94" s="56"/>
      <c r="C94" s="56"/>
      <c r="D94" s="61"/>
      <c r="E94" s="83"/>
      <c r="F94" s="83"/>
    </row>
    <row r="95" spans="1:6" s="10" customFormat="1" ht="13.5">
      <c r="A95" s="80" t="s">
        <v>7</v>
      </c>
      <c r="B95" s="57">
        <v>8700</v>
      </c>
      <c r="C95" s="57">
        <v>2436</v>
      </c>
      <c r="D95" s="47">
        <v>2000</v>
      </c>
      <c r="E95" s="80"/>
      <c r="F95" s="80"/>
    </row>
    <row r="96" spans="1:6" s="10" customFormat="1" ht="13.5">
      <c r="A96" s="118" t="s">
        <v>184</v>
      </c>
      <c r="B96" s="57">
        <v>2200</v>
      </c>
      <c r="C96" s="57">
        <v>2500</v>
      </c>
      <c r="D96" s="47">
        <v>4000</v>
      </c>
      <c r="E96" s="80"/>
      <c r="F96" s="80"/>
    </row>
    <row r="97" spans="1:6" s="10" customFormat="1" ht="13.5">
      <c r="A97" s="80" t="s">
        <v>1</v>
      </c>
      <c r="B97" s="57">
        <v>1000</v>
      </c>
      <c r="C97" s="57">
        <v>500</v>
      </c>
      <c r="D97" s="47">
        <v>600</v>
      </c>
      <c r="E97" s="80"/>
      <c r="F97" s="80"/>
    </row>
    <row r="98" spans="1:6" s="10" customFormat="1" ht="13.5">
      <c r="A98" s="118" t="s">
        <v>201</v>
      </c>
      <c r="B98" s="57">
        <v>2250</v>
      </c>
      <c r="C98" s="57">
        <v>2000</v>
      </c>
      <c r="D98" s="47">
        <v>500</v>
      </c>
      <c r="E98" s="80"/>
      <c r="F98" s="80"/>
    </row>
    <row r="99" spans="1:6" s="10" customFormat="1" ht="13.5">
      <c r="A99" s="118" t="s">
        <v>245</v>
      </c>
      <c r="B99" s="57">
        <v>17250</v>
      </c>
      <c r="C99" s="57">
        <v>500</v>
      </c>
      <c r="D99" s="47">
        <v>500</v>
      </c>
      <c r="E99" s="80"/>
      <c r="F99" s="80"/>
    </row>
    <row r="100" spans="1:6" s="10" customFormat="1" ht="13.5">
      <c r="A100" s="86" t="s">
        <v>104</v>
      </c>
      <c r="B100" s="58">
        <f>SUM(B95:B99)</f>
        <v>31400</v>
      </c>
      <c r="C100" s="58">
        <f>SUM(C95:C99)</f>
        <v>7936</v>
      </c>
      <c r="D100" s="58">
        <f>SUM(D95:D99)</f>
        <v>7600</v>
      </c>
      <c r="E100" s="80"/>
      <c r="F100" s="80"/>
    </row>
    <row r="101" spans="1:6" s="4" customFormat="1" ht="13.5">
      <c r="A101" s="83" t="s">
        <v>59</v>
      </c>
      <c r="B101" s="56"/>
      <c r="C101" s="56"/>
      <c r="D101" s="61"/>
      <c r="E101" s="83"/>
      <c r="F101" s="83"/>
    </row>
    <row r="102" spans="1:6" s="10" customFormat="1" ht="13.5">
      <c r="A102" s="80" t="s">
        <v>7</v>
      </c>
      <c r="B102" s="57">
        <v>300</v>
      </c>
      <c r="C102" s="57">
        <v>3500</v>
      </c>
      <c r="D102" s="47">
        <v>3300</v>
      </c>
      <c r="E102" s="80"/>
      <c r="F102" s="80"/>
    </row>
    <row r="103" spans="1:6" s="10" customFormat="1" ht="13.5">
      <c r="A103" s="118" t="s">
        <v>191</v>
      </c>
      <c r="B103" s="57">
        <v>600</v>
      </c>
      <c r="C103" s="57"/>
      <c r="D103" s="47">
        <v>0</v>
      </c>
      <c r="E103" s="80"/>
      <c r="F103" s="80"/>
    </row>
    <row r="104" spans="1:6" s="10" customFormat="1" ht="13.5">
      <c r="A104" s="118" t="s">
        <v>190</v>
      </c>
      <c r="B104" s="57">
        <v>0</v>
      </c>
      <c r="C104" s="57" t="s">
        <v>69</v>
      </c>
      <c r="D104" s="47"/>
      <c r="E104" s="80"/>
      <c r="F104" s="80"/>
    </row>
    <row r="105" spans="1:6" s="10" customFormat="1" ht="13.5">
      <c r="A105" s="80" t="s">
        <v>1</v>
      </c>
      <c r="B105" s="57">
        <v>239</v>
      </c>
      <c r="C105" s="57">
        <v>500</v>
      </c>
      <c r="D105" s="47">
        <v>800</v>
      </c>
      <c r="E105" s="80"/>
      <c r="F105" s="80"/>
    </row>
    <row r="106" spans="1:6" s="10" customFormat="1" ht="13.5">
      <c r="A106" s="80" t="s">
        <v>110</v>
      </c>
      <c r="B106" s="57">
        <v>1700</v>
      </c>
      <c r="C106" s="57">
        <v>2000</v>
      </c>
      <c r="D106" s="47">
        <v>1500</v>
      </c>
      <c r="E106" s="80"/>
      <c r="F106" s="80"/>
    </row>
    <row r="107" spans="1:6" s="10" customFormat="1" ht="13.5">
      <c r="A107" s="86" t="s">
        <v>105</v>
      </c>
      <c r="B107" s="58">
        <f>SUM(B102:B106)</f>
        <v>2839</v>
      </c>
      <c r="C107" s="58">
        <f>SUM(C102:C106)</f>
        <v>6000</v>
      </c>
      <c r="D107" s="58">
        <f>SUM(D102:D106)</f>
        <v>5600</v>
      </c>
      <c r="E107" s="80"/>
      <c r="F107" s="80"/>
    </row>
    <row r="108" spans="1:6" s="4" customFormat="1" ht="13.5">
      <c r="A108" s="83" t="s">
        <v>167</v>
      </c>
      <c r="B108" s="56"/>
      <c r="C108" s="56"/>
      <c r="D108" s="61"/>
      <c r="E108" s="83"/>
      <c r="F108" s="83"/>
    </row>
    <row r="109" spans="1:6" s="10" customFormat="1" ht="13.5">
      <c r="A109" s="118" t="s">
        <v>7</v>
      </c>
      <c r="B109" s="57">
        <v>5290</v>
      </c>
      <c r="C109" s="57">
        <v>1500</v>
      </c>
      <c r="D109" s="47">
        <v>2000</v>
      </c>
      <c r="E109" s="80"/>
      <c r="F109" s="80"/>
    </row>
    <row r="110" spans="1:6" s="10" customFormat="1" ht="13.5">
      <c r="A110" s="118" t="s">
        <v>191</v>
      </c>
      <c r="B110" s="57">
        <v>1800</v>
      </c>
      <c r="C110" s="57">
        <v>1500</v>
      </c>
      <c r="D110" s="47">
        <v>0</v>
      </c>
      <c r="E110" s="80"/>
      <c r="F110" s="80"/>
    </row>
    <row r="111" spans="1:6" s="10" customFormat="1" ht="13.5">
      <c r="A111" s="118" t="s">
        <v>185</v>
      </c>
      <c r="B111" s="57">
        <v>1000</v>
      </c>
      <c r="C111" s="57">
        <v>500</v>
      </c>
      <c r="D111" s="47"/>
      <c r="E111" s="80"/>
      <c r="F111" s="80"/>
    </row>
    <row r="112" spans="1:6" s="10" customFormat="1" ht="13.5">
      <c r="A112" s="80" t="s">
        <v>110</v>
      </c>
      <c r="B112" s="57">
        <v>1700</v>
      </c>
      <c r="C112" s="57">
        <v>2000</v>
      </c>
      <c r="D112" s="47">
        <v>1500</v>
      </c>
      <c r="E112" s="80"/>
      <c r="F112" s="80"/>
    </row>
    <row r="113" spans="1:6" s="10" customFormat="1" ht="13.5">
      <c r="A113" s="86" t="s">
        <v>106</v>
      </c>
      <c r="B113" s="58">
        <f>SUM(B109:B112)</f>
        <v>9790</v>
      </c>
      <c r="C113" s="58">
        <f>SUM(C109:C112)</f>
        <v>5500</v>
      </c>
      <c r="D113" s="58">
        <f>SUM(D109:D112)</f>
        <v>3500</v>
      </c>
      <c r="E113" s="80"/>
      <c r="F113" s="80"/>
    </row>
    <row r="114" spans="1:6" s="4" customFormat="1" ht="13.5">
      <c r="A114" s="89" t="s">
        <v>168</v>
      </c>
      <c r="B114" s="46">
        <f>B100+B107+B113</f>
        <v>44029</v>
      </c>
      <c r="C114" s="46">
        <f>C100+C107+C113</f>
        <v>19436</v>
      </c>
      <c r="D114" s="46">
        <f>D100+D107+D113</f>
        <v>16700</v>
      </c>
      <c r="E114" s="83"/>
      <c r="F114" s="83"/>
    </row>
    <row r="115" spans="1:6" s="2" customFormat="1" ht="13.5">
      <c r="A115" s="34"/>
      <c r="B115" s="67"/>
      <c r="C115" s="67"/>
      <c r="D115" s="67"/>
      <c r="E115" s="91"/>
      <c r="F115" s="91"/>
    </row>
    <row r="116" spans="1:6" s="2" customFormat="1" ht="13.5">
      <c r="A116" s="34"/>
      <c r="B116" s="53"/>
      <c r="C116" s="76" t="s">
        <v>152</v>
      </c>
      <c r="D116" s="80"/>
      <c r="E116" s="91"/>
      <c r="F116" s="91"/>
    </row>
    <row r="117" spans="1:6" s="2" customFormat="1" ht="13.5">
      <c r="A117" s="34"/>
      <c r="B117" s="45" t="s">
        <v>211</v>
      </c>
      <c r="C117" s="45" t="s">
        <v>232</v>
      </c>
      <c r="D117" s="45" t="s">
        <v>237</v>
      </c>
      <c r="E117" s="91"/>
      <c r="F117" s="91"/>
    </row>
    <row r="118" spans="1:6" s="36" customFormat="1" ht="13.5">
      <c r="A118" s="91" t="s">
        <v>2</v>
      </c>
      <c r="B118" s="54" t="s">
        <v>81</v>
      </c>
      <c r="C118" s="82" t="s">
        <v>82</v>
      </c>
      <c r="D118" s="82" t="s">
        <v>153</v>
      </c>
      <c r="E118" s="113"/>
      <c r="F118" s="113"/>
    </row>
    <row r="119" spans="1:6" s="4" customFormat="1" ht="13.5">
      <c r="A119" s="83" t="s">
        <v>163</v>
      </c>
      <c r="B119" s="61"/>
      <c r="C119" s="56"/>
      <c r="D119" s="61"/>
      <c r="E119" s="83"/>
      <c r="F119" s="83"/>
    </row>
    <row r="120" spans="1:6" s="10" customFormat="1" ht="13.5">
      <c r="A120" s="118" t="s">
        <v>196</v>
      </c>
      <c r="B120" s="47">
        <v>600</v>
      </c>
      <c r="C120" s="57">
        <v>1000</v>
      </c>
      <c r="D120" s="57">
        <v>2500</v>
      </c>
      <c r="E120" s="80"/>
      <c r="F120" s="80"/>
    </row>
    <row r="121" spans="1:6" s="10" customFormat="1" ht="13.5">
      <c r="A121" s="118" t="s">
        <v>195</v>
      </c>
      <c r="B121" s="47">
        <v>0</v>
      </c>
      <c r="C121" s="57"/>
      <c r="D121" s="47"/>
      <c r="E121" s="80"/>
      <c r="F121" s="80"/>
    </row>
    <row r="122" spans="1:6" s="10" customFormat="1" ht="13.5">
      <c r="A122" s="118" t="s">
        <v>181</v>
      </c>
      <c r="B122" s="47">
        <v>0</v>
      </c>
      <c r="C122" s="57">
        <v>1000</v>
      </c>
      <c r="D122" s="47">
        <v>600</v>
      </c>
      <c r="E122" s="80"/>
      <c r="F122" s="80"/>
    </row>
    <row r="123" spans="1:6" s="10" customFormat="1" ht="13.5">
      <c r="A123" s="86" t="s">
        <v>80</v>
      </c>
      <c r="B123" s="62">
        <f>SUM(B120:B122)</f>
        <v>600</v>
      </c>
      <c r="C123" s="62">
        <f>SUM(C120:C122)</f>
        <v>2000</v>
      </c>
      <c r="D123" s="62">
        <f>SUM(D120:D122)</f>
        <v>3100</v>
      </c>
      <c r="E123" s="80"/>
      <c r="F123" s="80"/>
    </row>
    <row r="124" spans="1:6" s="4" customFormat="1" ht="13.5">
      <c r="A124" s="83" t="s">
        <v>59</v>
      </c>
      <c r="B124" s="61"/>
      <c r="C124" s="56"/>
      <c r="D124" s="61"/>
      <c r="E124" s="83"/>
      <c r="F124" s="83"/>
    </row>
    <row r="125" spans="1:6" s="10" customFormat="1" ht="13.5">
      <c r="A125" s="118" t="s">
        <v>196</v>
      </c>
      <c r="B125" s="47">
        <v>0</v>
      </c>
      <c r="C125" s="57">
        <v>2500</v>
      </c>
      <c r="D125" s="57">
        <v>2500</v>
      </c>
      <c r="E125" s="80"/>
      <c r="F125" s="80"/>
    </row>
    <row r="126" spans="1:6" s="10" customFormat="1" ht="13.5">
      <c r="A126" s="118" t="s">
        <v>180</v>
      </c>
      <c r="B126" s="47">
        <v>120</v>
      </c>
      <c r="C126" s="57">
        <v>300</v>
      </c>
      <c r="D126" s="47">
        <v>500</v>
      </c>
      <c r="E126" s="80"/>
      <c r="F126" s="80"/>
    </row>
    <row r="127" spans="1:6" s="10" customFormat="1" ht="13.5">
      <c r="A127" t="s">
        <v>195</v>
      </c>
      <c r="B127" s="47">
        <v>1750</v>
      </c>
      <c r="C127" s="57"/>
      <c r="D127" s="47"/>
      <c r="E127" s="80"/>
      <c r="F127" s="80"/>
    </row>
    <row r="128" spans="1:6" s="10" customFormat="1" ht="13.5">
      <c r="A128" s="86" t="s">
        <v>79</v>
      </c>
      <c r="B128" s="62">
        <f>SUM(B125:B127)</f>
        <v>1870</v>
      </c>
      <c r="C128" s="62">
        <f>SUM(C125:C127)</f>
        <v>2800</v>
      </c>
      <c r="D128" s="62">
        <f>SUM(D125:D127)</f>
        <v>3000</v>
      </c>
      <c r="E128" s="80"/>
      <c r="F128" s="80"/>
    </row>
    <row r="129" spans="1:6" s="4" customFormat="1" ht="13.5">
      <c r="A129" s="83" t="s">
        <v>167</v>
      </c>
      <c r="B129" s="61"/>
      <c r="C129" s="56"/>
      <c r="D129" s="61"/>
      <c r="E129" s="83"/>
      <c r="F129" s="83"/>
    </row>
    <row r="130" spans="1:6" s="10" customFormat="1" ht="13.5">
      <c r="A130" s="118" t="s">
        <v>213</v>
      </c>
      <c r="B130" s="47">
        <v>8640</v>
      </c>
      <c r="C130" s="57">
        <v>2500</v>
      </c>
      <c r="D130" s="57">
        <v>2500</v>
      </c>
      <c r="E130" s="80"/>
      <c r="F130" s="80"/>
    </row>
    <row r="131" spans="1:6" s="10" customFormat="1" ht="13.5">
      <c r="A131" s="10" t="s">
        <v>238</v>
      </c>
      <c r="B131" s="47">
        <v>2262</v>
      </c>
      <c r="C131" s="57"/>
      <c r="D131" s="47"/>
      <c r="E131" s="80"/>
      <c r="F131" s="80"/>
    </row>
    <row r="132" spans="1:6" s="10" customFormat="1" ht="13.5">
      <c r="A132" s="118" t="s">
        <v>194</v>
      </c>
      <c r="B132" s="47">
        <v>230</v>
      </c>
      <c r="C132" s="57">
        <v>1200</v>
      </c>
      <c r="D132" s="47">
        <v>500</v>
      </c>
      <c r="E132" s="80"/>
      <c r="F132" s="80"/>
    </row>
    <row r="133" spans="1:6" s="10" customFormat="1" ht="13.5">
      <c r="A133" s="86" t="s">
        <v>78</v>
      </c>
      <c r="B133" s="62">
        <f>SUM(B130:B132)</f>
        <v>11132</v>
      </c>
      <c r="C133" s="62">
        <f>SUM(C130:C132)</f>
        <v>3700</v>
      </c>
      <c r="D133" s="62">
        <f>SUM(D130:D132)</f>
        <v>3000</v>
      </c>
      <c r="E133" s="80"/>
      <c r="F133" s="80"/>
    </row>
    <row r="134" spans="1:6" s="4" customFormat="1" ht="13.5">
      <c r="A134" s="89" t="s">
        <v>168</v>
      </c>
      <c r="B134" s="46">
        <f>B123+B128+B133</f>
        <v>13602</v>
      </c>
      <c r="C134" s="46">
        <f>C123+C128+C133</f>
        <v>8500</v>
      </c>
      <c r="D134" s="46">
        <f>D123+D128+D133</f>
        <v>9100</v>
      </c>
      <c r="E134" s="83"/>
      <c r="F134" s="83"/>
    </row>
    <row r="135" spans="1:6" s="8" customFormat="1" ht="13.5">
      <c r="A135" s="34"/>
      <c r="B135" s="67"/>
      <c r="C135" s="67"/>
      <c r="D135" s="67"/>
      <c r="E135" s="34"/>
      <c r="F135" s="34"/>
    </row>
    <row r="136" spans="1:6" s="8" customFormat="1" ht="13.5">
      <c r="A136" s="34"/>
      <c r="B136" s="68"/>
      <c r="C136" s="102" t="s">
        <v>152</v>
      </c>
      <c r="D136" s="103"/>
      <c r="E136" s="34"/>
      <c r="F136" s="34"/>
    </row>
    <row r="137" spans="1:6" s="8" customFormat="1" ht="13.5">
      <c r="A137" s="34"/>
      <c r="B137" s="45" t="s">
        <v>211</v>
      </c>
      <c r="C137" s="45" t="s">
        <v>232</v>
      </c>
      <c r="D137" s="45" t="s">
        <v>237</v>
      </c>
      <c r="E137" s="34"/>
      <c r="F137" s="34"/>
    </row>
    <row r="138" spans="1:6" s="10" customFormat="1" ht="13.5">
      <c r="A138" s="91" t="s">
        <v>114</v>
      </c>
      <c r="B138" s="54" t="s">
        <v>81</v>
      </c>
      <c r="C138" s="82" t="s">
        <v>82</v>
      </c>
      <c r="D138" s="82" t="s">
        <v>153</v>
      </c>
      <c r="E138" s="80"/>
      <c r="F138" s="80"/>
    </row>
    <row r="139" spans="1:6" s="4" customFormat="1" ht="13.5">
      <c r="A139" s="83" t="s">
        <v>163</v>
      </c>
      <c r="B139" s="61"/>
      <c r="C139" s="56"/>
      <c r="D139" s="63"/>
      <c r="E139" s="83"/>
      <c r="F139" s="83"/>
    </row>
    <row r="140" spans="1:6" s="10" customFormat="1" ht="13.5">
      <c r="A140" s="80" t="s">
        <v>140</v>
      </c>
      <c r="B140" s="47">
        <v>250</v>
      </c>
      <c r="C140" s="57">
        <v>600</v>
      </c>
      <c r="D140" s="47">
        <v>600</v>
      </c>
      <c r="E140" s="80"/>
      <c r="F140" s="80"/>
    </row>
    <row r="141" spans="1:6" s="10" customFormat="1" ht="13.5">
      <c r="A141" s="119" t="s">
        <v>40</v>
      </c>
      <c r="B141" s="47">
        <v>3200</v>
      </c>
      <c r="C141" s="57">
        <v>1200</v>
      </c>
      <c r="D141" s="47">
        <v>2500</v>
      </c>
      <c r="E141" s="80"/>
      <c r="F141" s="80"/>
    </row>
    <row r="142" spans="1:6" s="10" customFormat="1" ht="13.5">
      <c r="A142" s="39" t="s">
        <v>38</v>
      </c>
      <c r="B142" s="62">
        <f>SUM(B140:B141)</f>
        <v>3450</v>
      </c>
      <c r="C142" s="62">
        <f>SUM(C140:C141)</f>
        <v>1800</v>
      </c>
      <c r="D142" s="62">
        <f>SUM(D140:D141)</f>
        <v>3100</v>
      </c>
      <c r="E142" s="80"/>
      <c r="F142" s="80"/>
    </row>
    <row r="143" spans="1:6" s="4" customFormat="1" ht="13.5">
      <c r="A143" s="83" t="s">
        <v>59</v>
      </c>
      <c r="B143" s="61"/>
      <c r="C143" s="56"/>
      <c r="D143" s="63"/>
      <c r="E143" s="83"/>
      <c r="F143" s="83"/>
    </row>
    <row r="144" spans="1:6" s="8" customFormat="1" ht="13.5">
      <c r="A144" s="40" t="s">
        <v>241</v>
      </c>
      <c r="B144" s="47">
        <v>25029</v>
      </c>
      <c r="C144" s="57" t="s">
        <v>69</v>
      </c>
      <c r="D144" s="62"/>
      <c r="E144" s="34"/>
      <c r="F144" s="34"/>
    </row>
    <row r="145" spans="1:6" s="10" customFormat="1" ht="13.5">
      <c r="A145" s="80" t="s">
        <v>140</v>
      </c>
      <c r="B145" s="47">
        <v>600</v>
      </c>
      <c r="C145" s="57">
        <v>400</v>
      </c>
      <c r="D145" s="47">
        <v>600</v>
      </c>
      <c r="E145" s="80"/>
      <c r="F145" s="80"/>
    </row>
    <row r="146" spans="1:6" s="10" customFormat="1" ht="13.5">
      <c r="A146" s="86" t="s">
        <v>39</v>
      </c>
      <c r="B146" s="62">
        <f>SUM(B144:B145)</f>
        <v>25629</v>
      </c>
      <c r="C146" s="62">
        <f>SUM(C144:C145)</f>
        <v>400</v>
      </c>
      <c r="D146" s="62">
        <f>SUM(D144:D145)</f>
        <v>600</v>
      </c>
      <c r="E146" s="80"/>
      <c r="F146" s="80"/>
    </row>
    <row r="147" spans="1:6" s="4" customFormat="1" ht="13.5">
      <c r="A147" s="83" t="s">
        <v>167</v>
      </c>
      <c r="B147" s="61"/>
      <c r="C147" s="56"/>
      <c r="D147" s="63"/>
      <c r="E147" s="83"/>
      <c r="F147" s="83"/>
    </row>
    <row r="148" spans="1:6" s="8" customFormat="1" ht="13.5">
      <c r="A148" s="40" t="s">
        <v>40</v>
      </c>
      <c r="B148" s="47">
        <v>2100</v>
      </c>
      <c r="C148" s="57">
        <v>5667</v>
      </c>
      <c r="D148" s="62">
        <v>0</v>
      </c>
      <c r="E148" s="34"/>
      <c r="F148" s="34"/>
    </row>
    <row r="149" spans="1:6" s="10" customFormat="1" ht="13.5">
      <c r="A149" s="118" t="s">
        <v>208</v>
      </c>
      <c r="B149" s="47">
        <v>656</v>
      </c>
      <c r="C149" s="57">
        <v>400</v>
      </c>
      <c r="D149" s="47">
        <v>600</v>
      </c>
      <c r="E149" s="80"/>
      <c r="F149" s="80"/>
    </row>
    <row r="150" spans="1:6" s="10" customFormat="1" ht="13.5">
      <c r="A150" s="86" t="s">
        <v>86</v>
      </c>
      <c r="B150" s="62">
        <f>SUM(B148:B149)</f>
        <v>2756</v>
      </c>
      <c r="C150" s="62">
        <f>SUM(C148:C149)</f>
        <v>6067</v>
      </c>
      <c r="D150" s="62">
        <f>SUM(D148:D149)</f>
        <v>600</v>
      </c>
      <c r="E150" s="80"/>
      <c r="F150" s="80"/>
    </row>
    <row r="151" spans="1:6" s="9" customFormat="1" ht="13.5">
      <c r="A151" s="89" t="s">
        <v>168</v>
      </c>
      <c r="B151" s="46">
        <f>B142+B146+B150</f>
        <v>31835</v>
      </c>
      <c r="C151" s="46">
        <f>C142+C146+C150</f>
        <v>8267</v>
      </c>
      <c r="D151" s="46">
        <f>D142+D146+D150</f>
        <v>4300</v>
      </c>
      <c r="E151" s="89"/>
      <c r="F151" s="89"/>
    </row>
    <row r="152" spans="1:6" s="8" customFormat="1" ht="13.5">
      <c r="A152" s="34"/>
      <c r="B152" s="67"/>
      <c r="C152" s="67"/>
      <c r="D152" s="67"/>
      <c r="E152" s="34"/>
      <c r="F152" s="34"/>
    </row>
    <row r="153" spans="1:6" s="8" customFormat="1" ht="13.5">
      <c r="A153" s="34"/>
      <c r="B153" s="53"/>
      <c r="C153" s="76" t="s">
        <v>152</v>
      </c>
      <c r="D153" s="80"/>
      <c r="E153" s="34"/>
      <c r="F153" s="34"/>
    </row>
    <row r="154" spans="1:6" s="8" customFormat="1" ht="13.5">
      <c r="A154" s="34"/>
      <c r="B154" s="45" t="s">
        <v>211</v>
      </c>
      <c r="C154" s="45" t="s">
        <v>232</v>
      </c>
      <c r="D154" s="45" t="s">
        <v>237</v>
      </c>
      <c r="E154" s="34"/>
      <c r="F154" s="34"/>
    </row>
    <row r="155" spans="1:6" s="10" customFormat="1" ht="13.5">
      <c r="A155" s="91" t="s">
        <v>41</v>
      </c>
      <c r="B155" s="54" t="s">
        <v>81</v>
      </c>
      <c r="C155" s="82" t="s">
        <v>82</v>
      </c>
      <c r="D155" s="82" t="s">
        <v>153</v>
      </c>
      <c r="E155" s="80"/>
      <c r="F155" s="80"/>
    </row>
    <row r="156" spans="1:6" s="4" customFormat="1" ht="13.5">
      <c r="A156" s="83" t="s">
        <v>163</v>
      </c>
      <c r="B156" s="65"/>
      <c r="C156" s="71"/>
      <c r="D156" s="104"/>
      <c r="E156" s="83"/>
      <c r="F156" s="83"/>
    </row>
    <row r="157" spans="1:6" s="10" customFormat="1" ht="13.5">
      <c r="A157" s="80" t="s">
        <v>173</v>
      </c>
      <c r="B157" s="47">
        <v>0</v>
      </c>
      <c r="C157" s="57">
        <v>800</v>
      </c>
      <c r="D157" s="47">
        <v>1000</v>
      </c>
      <c r="E157" s="80"/>
      <c r="F157" s="80"/>
    </row>
    <row r="158" spans="1:6" s="10" customFormat="1" ht="13.5">
      <c r="A158" s="118" t="s">
        <v>182</v>
      </c>
      <c r="B158" s="47">
        <v>0</v>
      </c>
      <c r="C158" s="57" t="s">
        <v>69</v>
      </c>
      <c r="D158" s="47"/>
      <c r="E158" s="80"/>
      <c r="F158" s="80"/>
    </row>
    <row r="159" spans="1:6" s="10" customFormat="1" ht="13.5">
      <c r="A159" s="80" t="s">
        <v>0</v>
      </c>
      <c r="B159" s="47">
        <v>3835</v>
      </c>
      <c r="C159" s="57">
        <v>800</v>
      </c>
      <c r="D159" s="47">
        <v>1500</v>
      </c>
      <c r="E159" s="80"/>
      <c r="F159" s="80"/>
    </row>
    <row r="160" spans="1:6" s="10" customFormat="1" ht="13.5">
      <c r="A160" s="86" t="s">
        <v>87</v>
      </c>
      <c r="B160" s="62">
        <f>SUM(B157:B159)</f>
        <v>3835</v>
      </c>
      <c r="C160" s="62">
        <f>SUM(C157:C159)</f>
        <v>1600</v>
      </c>
      <c r="D160" s="62">
        <f>SUM(D157:D159)</f>
        <v>2500</v>
      </c>
      <c r="E160" s="80"/>
      <c r="F160" s="80"/>
    </row>
    <row r="161" spans="1:6" s="4" customFormat="1" ht="13.5">
      <c r="A161" s="83" t="s">
        <v>59</v>
      </c>
      <c r="B161" s="61"/>
      <c r="C161" s="56"/>
      <c r="D161" s="63"/>
      <c r="E161" s="83"/>
      <c r="F161" s="83"/>
    </row>
    <row r="162" spans="1:6" s="10" customFormat="1" ht="13.5">
      <c r="A162" s="118" t="s">
        <v>198</v>
      </c>
      <c r="B162" s="47">
        <v>0</v>
      </c>
      <c r="C162" s="57"/>
      <c r="D162" s="47"/>
      <c r="E162" s="80"/>
      <c r="F162" s="80"/>
    </row>
    <row r="163" spans="1:6" s="10" customFormat="1" ht="13.5">
      <c r="A163" s="80" t="s">
        <v>173</v>
      </c>
      <c r="B163" s="47">
        <v>1600</v>
      </c>
      <c r="C163" s="57">
        <v>800</v>
      </c>
      <c r="D163" s="47">
        <v>1000</v>
      </c>
      <c r="E163" s="80"/>
      <c r="F163" s="80"/>
    </row>
    <row r="164" spans="1:6" s="10" customFormat="1" ht="13.5">
      <c r="A164" s="80" t="s">
        <v>15</v>
      </c>
      <c r="B164" s="47">
        <v>150</v>
      </c>
      <c r="C164" s="57">
        <v>800</v>
      </c>
      <c r="D164" s="47">
        <v>1500</v>
      </c>
      <c r="E164" s="80"/>
      <c r="F164" s="80"/>
    </row>
    <row r="165" spans="1:6" s="10" customFormat="1" ht="13.5">
      <c r="A165" s="86" t="s">
        <v>88</v>
      </c>
      <c r="B165" s="62">
        <f>SUM(B162:B164)</f>
        <v>1750</v>
      </c>
      <c r="C165" s="62">
        <f>SUM(C162:C164)</f>
        <v>1600</v>
      </c>
      <c r="D165" s="62">
        <f>SUM(D162:D164)</f>
        <v>2500</v>
      </c>
      <c r="E165" s="80"/>
      <c r="F165" s="80"/>
    </row>
    <row r="166" spans="1:6" s="4" customFormat="1" ht="13.5">
      <c r="A166" s="83" t="s">
        <v>167</v>
      </c>
      <c r="B166" s="61"/>
      <c r="C166" s="56"/>
      <c r="D166" s="63"/>
      <c r="E166" s="83"/>
      <c r="F166" s="83"/>
    </row>
    <row r="167" spans="1:6" s="10" customFormat="1" ht="13.5">
      <c r="A167" s="80" t="s">
        <v>173</v>
      </c>
      <c r="B167" s="69">
        <v>0</v>
      </c>
      <c r="C167" s="105">
        <v>800</v>
      </c>
      <c r="D167" s="47">
        <v>1000</v>
      </c>
      <c r="E167" s="80"/>
      <c r="F167" s="80"/>
    </row>
    <row r="168" spans="1:6" s="10" customFormat="1" ht="13.5">
      <c r="A168" s="118" t="s">
        <v>198</v>
      </c>
      <c r="B168" s="69">
        <v>0</v>
      </c>
      <c r="C168" s="105" t="s">
        <v>69</v>
      </c>
      <c r="D168" s="47"/>
      <c r="E168" s="80"/>
      <c r="F168" s="80"/>
    </row>
    <row r="169" spans="1:6" s="10" customFormat="1" ht="13.5">
      <c r="A169" s="118" t="s">
        <v>0</v>
      </c>
      <c r="B169" s="69">
        <v>750</v>
      </c>
      <c r="C169" s="105">
        <v>600</v>
      </c>
      <c r="D169" s="47">
        <v>1500</v>
      </c>
      <c r="E169" s="80"/>
      <c r="F169" s="80"/>
    </row>
    <row r="170" spans="1:6" s="10" customFormat="1" ht="13.5">
      <c r="A170" s="86" t="s">
        <v>89</v>
      </c>
      <c r="B170" s="62">
        <f>SUM(B166:B169)</f>
        <v>750</v>
      </c>
      <c r="C170" s="62">
        <f>SUM(C167:C169)</f>
        <v>1400</v>
      </c>
      <c r="D170" s="62">
        <f>SUM(D167:D169)</f>
        <v>2500</v>
      </c>
      <c r="E170" s="80"/>
      <c r="F170" s="80"/>
    </row>
    <row r="171" spans="1:6" s="9" customFormat="1" ht="13.5">
      <c r="A171" s="89" t="s">
        <v>168</v>
      </c>
      <c r="B171" s="46">
        <f>B160+B165+B170</f>
        <v>6335</v>
      </c>
      <c r="C171" s="46">
        <f>C160+C165+C170</f>
        <v>4600</v>
      </c>
      <c r="D171" s="46">
        <f>D160+D165+D170</f>
        <v>7500</v>
      </c>
      <c r="E171" s="89"/>
      <c r="F171" s="89"/>
    </row>
    <row r="172" spans="1:6" s="8" customFormat="1" ht="13.5">
      <c r="A172" s="34"/>
      <c r="B172" s="45" t="s">
        <v>211</v>
      </c>
      <c r="C172" s="45" t="s">
        <v>232</v>
      </c>
      <c r="D172" s="45" t="s">
        <v>237</v>
      </c>
      <c r="E172" s="34"/>
      <c r="F172" s="34"/>
    </row>
    <row r="173" spans="1:6" s="10" customFormat="1" ht="13.5">
      <c r="A173" s="91" t="s">
        <v>43</v>
      </c>
      <c r="B173" s="54" t="s">
        <v>81</v>
      </c>
      <c r="C173" s="82" t="s">
        <v>82</v>
      </c>
      <c r="D173" s="82" t="s">
        <v>153</v>
      </c>
      <c r="E173" s="80"/>
      <c r="F173" s="80"/>
    </row>
    <row r="174" spans="1:6" s="4" customFormat="1" ht="13.5">
      <c r="A174" s="83" t="s">
        <v>163</v>
      </c>
      <c r="B174" s="65"/>
      <c r="C174" s="106"/>
      <c r="D174" s="104"/>
      <c r="E174" s="83"/>
      <c r="F174" s="83"/>
    </row>
    <row r="175" spans="1:6" s="10" customFormat="1" ht="13.5">
      <c r="A175" s="80" t="s">
        <v>16</v>
      </c>
      <c r="B175" s="47">
        <v>550</v>
      </c>
      <c r="C175" s="107">
        <v>1200</v>
      </c>
      <c r="D175" s="47"/>
      <c r="E175" s="80"/>
      <c r="F175" s="80"/>
    </row>
    <row r="176" spans="1:6" s="10" customFormat="1" ht="13.5">
      <c r="A176" s="40" t="s">
        <v>26</v>
      </c>
      <c r="B176" s="47">
        <v>250</v>
      </c>
      <c r="C176" s="107">
        <v>200</v>
      </c>
      <c r="D176" s="47">
        <v>1500</v>
      </c>
      <c r="E176" s="80"/>
      <c r="F176" s="80"/>
    </row>
    <row r="177" spans="1:6" s="10" customFormat="1" ht="13.5">
      <c r="A177" s="118" t="s">
        <v>206</v>
      </c>
      <c r="B177" s="47">
        <v>200</v>
      </c>
      <c r="C177" s="107"/>
      <c r="D177" s="47"/>
      <c r="E177" s="80"/>
      <c r="F177" s="80"/>
    </row>
    <row r="178" spans="1:6" s="10" customFormat="1" ht="13.5">
      <c r="A178" s="118" t="s">
        <v>216</v>
      </c>
      <c r="B178" s="47">
        <v>7163</v>
      </c>
      <c r="C178" s="107">
        <v>500</v>
      </c>
      <c r="D178" s="47">
        <v>1500</v>
      </c>
      <c r="E178" s="80"/>
      <c r="F178" s="80"/>
    </row>
    <row r="179" spans="1:6" s="10" customFormat="1" ht="13.5">
      <c r="A179" s="86" t="s">
        <v>90</v>
      </c>
      <c r="B179" s="62">
        <f>SUM(B175:B178)</f>
        <v>8163</v>
      </c>
      <c r="C179" s="62">
        <f>SUM(C175:C178)</f>
        <v>1900</v>
      </c>
      <c r="D179" s="62">
        <f>SUM(D175:D178)</f>
        <v>3000</v>
      </c>
      <c r="E179" s="80"/>
      <c r="F179" s="80"/>
    </row>
    <row r="180" spans="1:6" s="4" customFormat="1" ht="13.5">
      <c r="A180" s="83" t="s">
        <v>59</v>
      </c>
      <c r="B180" s="61"/>
      <c r="C180" s="108"/>
      <c r="D180" s="63"/>
      <c r="E180" s="83"/>
      <c r="F180" s="83"/>
    </row>
    <row r="181" spans="1:6" s="8" customFormat="1" ht="13.5">
      <c r="A181" s="40" t="s">
        <v>26</v>
      </c>
      <c r="B181" s="47">
        <v>0</v>
      </c>
      <c r="C181" s="107">
        <v>200</v>
      </c>
      <c r="D181" s="62">
        <v>1500</v>
      </c>
      <c r="E181" s="34"/>
      <c r="F181" s="34"/>
    </row>
    <row r="182" spans="1:6" s="8" customFormat="1" ht="13.5">
      <c r="A182" s="80" t="s">
        <v>16</v>
      </c>
      <c r="B182" s="47">
        <v>1750</v>
      </c>
      <c r="C182" s="107">
        <v>1200</v>
      </c>
      <c r="D182" s="62"/>
      <c r="E182" s="34"/>
      <c r="F182" s="34"/>
    </row>
    <row r="183" spans="1:6" s="10" customFormat="1" ht="13.5">
      <c r="A183" s="119" t="s">
        <v>187</v>
      </c>
      <c r="B183" s="47">
        <v>0</v>
      </c>
      <c r="C183" s="107"/>
      <c r="D183" s="47"/>
      <c r="E183" s="80"/>
      <c r="F183" s="80"/>
    </row>
    <row r="184" spans="1:6" s="10" customFormat="1" ht="13.5">
      <c r="A184" s="118" t="s">
        <v>226</v>
      </c>
      <c r="B184" s="47">
        <v>0</v>
      </c>
      <c r="C184" s="107">
        <v>0</v>
      </c>
      <c r="D184" s="47"/>
      <c r="E184" s="80"/>
      <c r="F184" s="80"/>
    </row>
    <row r="185" spans="1:6" s="10" customFormat="1" ht="13.5">
      <c r="A185" s="118" t="s">
        <v>215</v>
      </c>
      <c r="B185" s="47">
        <v>0</v>
      </c>
      <c r="C185" s="107">
        <v>1000</v>
      </c>
      <c r="D185" s="47">
        <v>1200</v>
      </c>
      <c r="E185" s="80"/>
      <c r="F185" s="80"/>
    </row>
    <row r="186" spans="1:6" s="10" customFormat="1" ht="13.5">
      <c r="A186" s="86" t="s">
        <v>91</v>
      </c>
      <c r="B186" s="62">
        <f>SUM(B181:B185)</f>
        <v>1750</v>
      </c>
      <c r="C186" s="62">
        <f>SUM(C181:C185)</f>
        <v>2400</v>
      </c>
      <c r="D186" s="62">
        <f>SUM(D181:D185)</f>
        <v>2700</v>
      </c>
      <c r="E186" s="80"/>
      <c r="F186" s="80"/>
    </row>
    <row r="187" spans="1:6" s="4" customFormat="1" ht="13.5">
      <c r="A187" s="83" t="s">
        <v>167</v>
      </c>
      <c r="B187" s="61"/>
      <c r="C187" s="108"/>
      <c r="D187" s="63"/>
      <c r="E187" s="83"/>
      <c r="F187" s="83"/>
    </row>
    <row r="188" spans="1:6" s="10" customFormat="1" ht="13.5">
      <c r="A188" s="80" t="s">
        <v>98</v>
      </c>
      <c r="B188" s="47">
        <v>0</v>
      </c>
      <c r="C188" s="107" t="s">
        <v>69</v>
      </c>
      <c r="D188" s="47"/>
      <c r="E188" s="80"/>
      <c r="F188" s="80"/>
    </row>
    <row r="189" spans="1:6" s="10" customFormat="1" ht="13.5">
      <c r="A189" s="118" t="s">
        <v>225</v>
      </c>
      <c r="B189" s="47">
        <v>0</v>
      </c>
      <c r="C189" s="107"/>
      <c r="D189" s="85"/>
      <c r="E189" s="80"/>
      <c r="F189" s="80"/>
    </row>
    <row r="190" spans="1:6" s="10" customFormat="1" ht="13.5">
      <c r="A190" s="119" t="s">
        <v>187</v>
      </c>
      <c r="B190" s="47">
        <v>1200</v>
      </c>
      <c r="C190" s="107">
        <v>100</v>
      </c>
      <c r="D190" s="47">
        <v>1200</v>
      </c>
      <c r="E190" s="80"/>
      <c r="F190" s="80"/>
    </row>
    <row r="191" spans="1:6" s="10" customFormat="1" ht="13.5">
      <c r="A191" s="80" t="s">
        <v>16</v>
      </c>
      <c r="B191" s="47">
        <v>1550</v>
      </c>
      <c r="C191" s="107">
        <v>1051</v>
      </c>
      <c r="D191" s="47"/>
      <c r="E191" s="80"/>
      <c r="F191" s="80"/>
    </row>
    <row r="192" spans="1:6" s="10" customFormat="1" ht="13.5">
      <c r="A192" s="118" t="s">
        <v>214</v>
      </c>
      <c r="B192" s="47">
        <v>0</v>
      </c>
      <c r="C192" s="107">
        <v>0</v>
      </c>
      <c r="D192" s="47">
        <v>1200</v>
      </c>
      <c r="E192" s="80"/>
      <c r="F192" s="80"/>
    </row>
    <row r="193" spans="1:6" s="10" customFormat="1" ht="13.5">
      <c r="A193" s="86" t="s">
        <v>96</v>
      </c>
      <c r="B193" s="62">
        <f>SUM(B188:B192)</f>
        <v>2750</v>
      </c>
      <c r="C193" s="62">
        <f>SUM(C188:C192)</f>
        <v>1151</v>
      </c>
      <c r="D193" s="62">
        <f>SUM(D188:D192)</f>
        <v>2400</v>
      </c>
      <c r="E193" s="80"/>
      <c r="F193" s="80"/>
    </row>
    <row r="194" spans="1:6" s="9" customFormat="1" ht="13.5">
      <c r="A194" s="89" t="s">
        <v>168</v>
      </c>
      <c r="B194" s="46">
        <f>B179+B186+B193</f>
        <v>12663</v>
      </c>
      <c r="C194" s="46">
        <f>C179+C186+C193</f>
        <v>5451</v>
      </c>
      <c r="D194" s="46">
        <f>D179+D186+D193</f>
        <v>8100</v>
      </c>
      <c r="E194" s="89"/>
      <c r="F194" s="89"/>
    </row>
    <row r="195" spans="1:6" s="8" customFormat="1" ht="13.5">
      <c r="A195" s="34"/>
      <c r="B195" s="70"/>
      <c r="C195" s="35"/>
      <c r="D195" s="35"/>
      <c r="E195" s="34"/>
      <c r="F195" s="34"/>
    </row>
    <row r="196" spans="1:6" s="8" customFormat="1" ht="13.5">
      <c r="A196" s="34"/>
      <c r="B196" s="53"/>
      <c r="C196" s="76" t="s">
        <v>152</v>
      </c>
      <c r="D196" s="80"/>
      <c r="E196" s="34"/>
      <c r="F196" s="34"/>
    </row>
    <row r="197" spans="1:6" s="8" customFormat="1" ht="13.5">
      <c r="A197" s="34"/>
      <c r="B197" s="45" t="s">
        <v>211</v>
      </c>
      <c r="C197" s="45" t="s">
        <v>232</v>
      </c>
      <c r="D197" s="45" t="s">
        <v>237</v>
      </c>
      <c r="E197" s="34"/>
      <c r="F197" s="34"/>
    </row>
    <row r="198" spans="1:6" s="10" customFormat="1" ht="13.5">
      <c r="A198" s="91" t="s">
        <v>83</v>
      </c>
      <c r="B198" s="54" t="s">
        <v>81</v>
      </c>
      <c r="C198" s="82" t="s">
        <v>82</v>
      </c>
      <c r="D198" s="82" t="s">
        <v>153</v>
      </c>
      <c r="E198" s="80"/>
      <c r="F198" s="80"/>
    </row>
    <row r="199" spans="1:6" s="4" customFormat="1" ht="13.5">
      <c r="A199" s="83" t="s">
        <v>163</v>
      </c>
      <c r="B199" s="61"/>
      <c r="C199" s="56"/>
      <c r="D199" s="63"/>
      <c r="E199" s="83"/>
      <c r="F199" s="83"/>
    </row>
    <row r="200" spans="1:6" s="10" customFormat="1" ht="13.5">
      <c r="A200" s="80" t="s">
        <v>149</v>
      </c>
      <c r="B200" s="47">
        <v>5023</v>
      </c>
      <c r="C200" s="57">
        <v>3500</v>
      </c>
      <c r="D200" s="47">
        <v>1650</v>
      </c>
      <c r="E200" s="80"/>
      <c r="F200" s="80"/>
    </row>
    <row r="201" spans="1:6" s="10" customFormat="1" ht="13.5">
      <c r="A201" s="40" t="s">
        <v>17</v>
      </c>
      <c r="B201" s="47">
        <v>7693</v>
      </c>
      <c r="C201" s="57">
        <v>5000</v>
      </c>
      <c r="D201" s="47">
        <v>16600</v>
      </c>
      <c r="E201" s="80"/>
      <c r="F201" s="80"/>
    </row>
    <row r="202" spans="1:6" s="10" customFormat="1" ht="13.5">
      <c r="A202" s="40" t="s">
        <v>18</v>
      </c>
      <c r="B202" s="47">
        <v>340</v>
      </c>
      <c r="C202" s="57">
        <v>1800</v>
      </c>
      <c r="D202" s="47">
        <v>1000</v>
      </c>
      <c r="E202" s="80"/>
      <c r="F202" s="80"/>
    </row>
    <row r="203" spans="1:6" s="10" customFormat="1" ht="13.5">
      <c r="A203" s="40" t="s">
        <v>9</v>
      </c>
      <c r="B203" s="47">
        <v>2233</v>
      </c>
      <c r="C203" s="57"/>
      <c r="D203" s="47"/>
      <c r="E203" s="80"/>
      <c r="F203" s="80"/>
    </row>
    <row r="204" spans="1:6" s="10" customFormat="1" ht="13.5">
      <c r="A204" s="39" t="s">
        <v>97</v>
      </c>
      <c r="B204" s="62">
        <f>SUM(B200:B203)</f>
        <v>15289</v>
      </c>
      <c r="C204" s="62">
        <f>SUM(C200:C203)</f>
        <v>10300</v>
      </c>
      <c r="D204" s="62">
        <f>SUM(D200:D203)</f>
        <v>19250</v>
      </c>
      <c r="E204" s="80"/>
      <c r="F204" s="80"/>
    </row>
    <row r="205" spans="1:6" s="4" customFormat="1" ht="13.5">
      <c r="A205" s="83" t="s">
        <v>59</v>
      </c>
      <c r="B205" s="61"/>
      <c r="C205" s="56"/>
      <c r="D205" s="63"/>
      <c r="E205" s="83"/>
      <c r="F205" s="83"/>
    </row>
    <row r="206" spans="1:6" s="10" customFormat="1" ht="13.5">
      <c r="A206" s="80" t="s">
        <v>158</v>
      </c>
      <c r="B206" s="47" t="s">
        <v>69</v>
      </c>
      <c r="C206" s="57" t="s">
        <v>69</v>
      </c>
      <c r="D206" s="47"/>
      <c r="E206" s="80"/>
      <c r="F206" s="80"/>
    </row>
    <row r="207" spans="1:6" s="10" customFormat="1" ht="13.5">
      <c r="A207" s="40" t="s">
        <v>17</v>
      </c>
      <c r="B207" s="47">
        <v>0</v>
      </c>
      <c r="C207" s="57">
        <v>0</v>
      </c>
      <c r="D207" s="47">
        <v>0</v>
      </c>
      <c r="E207" s="80"/>
      <c r="F207" s="80"/>
    </row>
    <row r="208" spans="1:6" s="10" customFormat="1" ht="13.5">
      <c r="A208" s="40" t="s">
        <v>18</v>
      </c>
      <c r="B208" s="47">
        <v>230</v>
      </c>
      <c r="C208" s="57">
        <v>2000</v>
      </c>
      <c r="D208" s="47">
        <v>750</v>
      </c>
      <c r="E208" s="80"/>
      <c r="F208" s="80"/>
    </row>
    <row r="209" spans="1:6" s="10" customFormat="1" ht="13.5">
      <c r="A209" s="80" t="s">
        <v>148</v>
      </c>
      <c r="B209" s="47" t="s">
        <v>69</v>
      </c>
      <c r="C209" s="57"/>
      <c r="D209" s="47"/>
      <c r="E209" s="80"/>
      <c r="F209" s="80"/>
    </row>
    <row r="210" spans="1:6" s="10" customFormat="1" ht="13.5">
      <c r="A210" s="80" t="s">
        <v>149</v>
      </c>
      <c r="B210" s="47">
        <v>1200</v>
      </c>
      <c r="C210" s="57">
        <v>2000</v>
      </c>
      <c r="D210" s="47">
        <v>1600</v>
      </c>
      <c r="E210" s="80"/>
      <c r="F210" s="80"/>
    </row>
    <row r="211" spans="1:6" s="10" customFormat="1" ht="13.5">
      <c r="A211" s="86" t="s">
        <v>74</v>
      </c>
      <c r="B211" s="62">
        <f>SUM(B206:B210)</f>
        <v>1430</v>
      </c>
      <c r="C211" s="62">
        <f>SUM(C206:C210)</f>
        <v>4000</v>
      </c>
      <c r="D211" s="62">
        <f>SUM(D206:D210)</f>
        <v>2350</v>
      </c>
      <c r="E211" s="80"/>
      <c r="F211" s="80"/>
    </row>
    <row r="212" spans="1:6" s="4" customFormat="1" ht="13.5">
      <c r="A212" s="83" t="s">
        <v>167</v>
      </c>
      <c r="B212" s="61"/>
      <c r="C212" s="56"/>
      <c r="D212" s="63"/>
      <c r="E212" s="83"/>
      <c r="F212" s="83"/>
    </row>
    <row r="213" spans="1:6" s="10" customFormat="1" ht="13.5">
      <c r="A213" s="80" t="s">
        <v>149</v>
      </c>
      <c r="B213" s="47">
        <v>7200</v>
      </c>
      <c r="C213" s="57">
        <v>4000</v>
      </c>
      <c r="D213" s="47">
        <v>5000</v>
      </c>
      <c r="E213" s="80"/>
      <c r="F213" s="80"/>
    </row>
    <row r="214" spans="1:6" s="10" customFormat="1" ht="13.5">
      <c r="A214" s="40" t="s">
        <v>17</v>
      </c>
      <c r="B214" s="47">
        <v>0</v>
      </c>
      <c r="C214" s="57">
        <v>0</v>
      </c>
      <c r="D214" s="47">
        <v>0</v>
      </c>
      <c r="E214" s="80"/>
      <c r="F214" s="80"/>
    </row>
    <row r="215" spans="1:6" s="10" customFormat="1" ht="13.5">
      <c r="A215" s="40" t="s">
        <v>18</v>
      </c>
      <c r="B215" s="47">
        <v>330</v>
      </c>
      <c r="C215" s="57">
        <v>500</v>
      </c>
      <c r="D215" s="47">
        <v>750</v>
      </c>
      <c r="E215" s="80"/>
      <c r="F215" s="80"/>
    </row>
    <row r="216" spans="1:6" s="10" customFormat="1" ht="13.5">
      <c r="A216" s="80" t="s">
        <v>148</v>
      </c>
      <c r="B216" s="47" t="s">
        <v>69</v>
      </c>
      <c r="C216" s="57" t="s">
        <v>69</v>
      </c>
      <c r="D216" s="47"/>
      <c r="E216" s="80"/>
      <c r="F216" s="80"/>
    </row>
    <row r="217" spans="1:6" s="10" customFormat="1" ht="13.5">
      <c r="A217" s="86" t="s">
        <v>75</v>
      </c>
      <c r="B217" s="62">
        <f>SUM(B213:B216)</f>
        <v>7530</v>
      </c>
      <c r="C217" s="62">
        <f>SUM(C213:C216)</f>
        <v>4500</v>
      </c>
      <c r="D217" s="62">
        <f>SUM(D213:D216)</f>
        <v>5750</v>
      </c>
      <c r="E217" s="80"/>
      <c r="F217" s="80"/>
    </row>
    <row r="218" spans="1:6" s="9" customFormat="1" ht="13.5">
      <c r="A218" s="89" t="s">
        <v>150</v>
      </c>
      <c r="B218" s="46">
        <f>B204+B211+B217</f>
        <v>24249</v>
      </c>
      <c r="C218" s="46">
        <f>C204+C211+C217</f>
        <v>18800</v>
      </c>
      <c r="D218" s="46">
        <f>D204+D211+D217</f>
        <v>27350</v>
      </c>
      <c r="E218" s="89"/>
      <c r="F218" s="89"/>
    </row>
    <row r="219" spans="1:6" s="8" customFormat="1" ht="13.5">
      <c r="A219" s="34"/>
      <c r="B219" s="35"/>
      <c r="C219" s="35"/>
      <c r="D219" s="35"/>
      <c r="E219" s="34"/>
      <c r="F219" s="34"/>
    </row>
    <row r="220" spans="1:6" s="8" customFormat="1" ht="13.5">
      <c r="A220" s="34"/>
      <c r="B220" s="53"/>
      <c r="C220" s="76" t="s">
        <v>152</v>
      </c>
      <c r="D220" s="80"/>
      <c r="E220" s="34"/>
      <c r="F220" s="34"/>
    </row>
    <row r="221" spans="1:6" s="8" customFormat="1" ht="13.5">
      <c r="A221" s="34"/>
      <c r="B221" s="45" t="s">
        <v>211</v>
      </c>
      <c r="C221" s="45" t="s">
        <v>232</v>
      </c>
      <c r="D221" s="45" t="s">
        <v>237</v>
      </c>
      <c r="E221" s="34"/>
      <c r="F221" s="34"/>
    </row>
    <row r="222" spans="1:6" s="10" customFormat="1" ht="13.5">
      <c r="A222" s="91" t="s">
        <v>123</v>
      </c>
      <c r="B222" s="54" t="s">
        <v>81</v>
      </c>
      <c r="C222" s="82" t="s">
        <v>82</v>
      </c>
      <c r="D222" s="82" t="s">
        <v>153</v>
      </c>
      <c r="E222" s="80"/>
      <c r="F222" s="80"/>
    </row>
    <row r="223" spans="1:6" s="4" customFormat="1" ht="13.5">
      <c r="A223" s="83" t="s">
        <v>163</v>
      </c>
      <c r="B223" s="61"/>
      <c r="C223" s="108"/>
      <c r="D223" s="63"/>
      <c r="E223" s="83"/>
      <c r="F223" s="83"/>
    </row>
    <row r="224" spans="1:6" s="8" customFormat="1" ht="13.5">
      <c r="A224" s="118"/>
      <c r="B224" s="47">
        <v>0</v>
      </c>
      <c r="C224" s="107">
        <v>0</v>
      </c>
      <c r="D224" s="107">
        <v>0</v>
      </c>
      <c r="E224" s="34"/>
      <c r="F224" s="34"/>
    </row>
    <row r="225" spans="1:6" s="8" customFormat="1" ht="13.5">
      <c r="A225" s="80" t="s">
        <v>151</v>
      </c>
      <c r="B225" s="47">
        <v>1800</v>
      </c>
      <c r="C225" s="107">
        <v>1200</v>
      </c>
      <c r="D225" s="107">
        <v>2500</v>
      </c>
      <c r="E225" s="34"/>
      <c r="F225" s="34"/>
    </row>
    <row r="226" spans="1:6" s="8" customFormat="1" ht="13.5">
      <c r="A226" s="118" t="s">
        <v>220</v>
      </c>
      <c r="B226" s="47">
        <v>650</v>
      </c>
      <c r="C226" s="107">
        <v>1162</v>
      </c>
      <c r="D226" s="47">
        <v>2440</v>
      </c>
      <c r="E226" s="34"/>
      <c r="F226" s="34"/>
    </row>
    <row r="227" spans="1:6" s="8" customFormat="1" ht="13.5">
      <c r="A227" s="80" t="s">
        <v>85</v>
      </c>
      <c r="B227" s="47">
        <v>9878</v>
      </c>
      <c r="C227" s="107">
        <v>800</v>
      </c>
      <c r="D227" s="47">
        <v>7500</v>
      </c>
      <c r="E227" s="34"/>
      <c r="F227" s="34"/>
    </row>
    <row r="228" spans="1:6" s="8" customFormat="1" ht="13.5">
      <c r="A228" s="118" t="s">
        <v>202</v>
      </c>
      <c r="B228" s="47">
        <v>10650</v>
      </c>
      <c r="C228" s="107"/>
      <c r="D228" s="62"/>
      <c r="E228" s="34"/>
      <c r="F228" s="34"/>
    </row>
    <row r="229" spans="1:6" s="8" customFormat="1" ht="13.5">
      <c r="A229" s="118" t="s">
        <v>203</v>
      </c>
      <c r="B229" s="47">
        <v>29635</v>
      </c>
      <c r="C229" s="107"/>
      <c r="D229" s="62"/>
      <c r="E229" s="34"/>
      <c r="F229" s="34"/>
    </row>
    <row r="230" spans="1:6" s="10" customFormat="1" ht="12" customHeight="1">
      <c r="A230" s="80"/>
      <c r="B230" s="47"/>
      <c r="C230" s="107"/>
      <c r="D230" s="47"/>
      <c r="E230" s="80"/>
      <c r="F230" s="80"/>
    </row>
    <row r="231" spans="1:6" s="10" customFormat="1" ht="12" customHeight="1">
      <c r="A231" s="86" t="s">
        <v>117</v>
      </c>
      <c r="B231" s="62">
        <f>SUM(B224:B230)</f>
        <v>52613</v>
      </c>
      <c r="C231" s="62">
        <f>SUM(C224:C230)</f>
        <v>3162</v>
      </c>
      <c r="D231" s="62">
        <f>SUM(D224:D230)</f>
        <v>12440</v>
      </c>
      <c r="E231" s="80"/>
      <c r="F231" s="80"/>
    </row>
    <row r="232" spans="1:6" s="4" customFormat="1" ht="15" customHeight="1">
      <c r="A232" s="83" t="s">
        <v>59</v>
      </c>
      <c r="B232" s="61"/>
      <c r="C232" s="108"/>
      <c r="D232" s="63"/>
      <c r="E232" s="83"/>
      <c r="F232" s="83"/>
    </row>
    <row r="233" spans="1:6" s="8" customFormat="1" ht="15" customHeight="1">
      <c r="A233" s="80" t="s">
        <v>125</v>
      </c>
      <c r="B233" s="47">
        <v>7800</v>
      </c>
      <c r="C233" s="107">
        <v>2000</v>
      </c>
      <c r="D233" s="107">
        <v>12000</v>
      </c>
      <c r="E233" s="34"/>
      <c r="F233" s="34"/>
    </row>
    <row r="234" spans="1:6" s="8" customFormat="1" ht="15" customHeight="1">
      <c r="A234" s="80" t="s">
        <v>151</v>
      </c>
      <c r="B234" s="47">
        <v>800</v>
      </c>
      <c r="C234" s="107">
        <v>1200</v>
      </c>
      <c r="D234" s="107">
        <v>2500</v>
      </c>
      <c r="E234" s="34"/>
      <c r="F234" s="34"/>
    </row>
    <row r="235" spans="1:6" s="8" customFormat="1" ht="15" customHeight="1">
      <c r="A235" s="118" t="s">
        <v>224</v>
      </c>
      <c r="B235" s="47">
        <v>0</v>
      </c>
      <c r="C235" s="107">
        <v>3333</v>
      </c>
      <c r="D235" s="47">
        <v>2100</v>
      </c>
      <c r="E235" s="34"/>
      <c r="F235" s="34"/>
    </row>
    <row r="236" spans="1:6" s="8" customFormat="1" ht="15" customHeight="1">
      <c r="A236" s="80" t="s">
        <v>85</v>
      </c>
      <c r="B236" s="47">
        <v>2290</v>
      </c>
      <c r="C236" s="107">
        <v>800</v>
      </c>
      <c r="D236" s="47">
        <v>5115</v>
      </c>
      <c r="E236" s="34"/>
      <c r="F236" s="34"/>
    </row>
    <row r="237" spans="1:6" s="8" customFormat="1" ht="15" customHeight="1">
      <c r="A237" s="118" t="s">
        <v>218</v>
      </c>
      <c r="B237" s="47">
        <v>14712</v>
      </c>
      <c r="C237" s="107"/>
      <c r="D237" s="62"/>
      <c r="E237" s="34"/>
      <c r="F237" s="34"/>
    </row>
    <row r="238" spans="1:6" s="8" customFormat="1" ht="15" customHeight="1">
      <c r="A238" s="118" t="s">
        <v>227</v>
      </c>
      <c r="B238" s="47">
        <v>0</v>
      </c>
      <c r="C238" s="107"/>
      <c r="D238" s="62"/>
      <c r="E238" s="34"/>
      <c r="F238" s="34"/>
    </row>
    <row r="239" spans="1:6" s="8" customFormat="1" ht="15" customHeight="1">
      <c r="A239" s="80"/>
      <c r="B239" s="47"/>
      <c r="C239" s="107"/>
      <c r="D239" s="62"/>
      <c r="E239" s="34"/>
      <c r="F239" s="34"/>
    </row>
    <row r="240" spans="1:6" s="10" customFormat="1" ht="13.5">
      <c r="A240" s="86" t="s">
        <v>118</v>
      </c>
      <c r="B240" s="62">
        <f>SUM(B233:B239)</f>
        <v>25602</v>
      </c>
      <c r="C240" s="62">
        <f>SUM(C233:C239)</f>
        <v>7333</v>
      </c>
      <c r="D240" s="62">
        <f>SUM(D233:D239)</f>
        <v>21715</v>
      </c>
      <c r="E240" s="80"/>
      <c r="F240" s="80"/>
    </row>
    <row r="241" spans="1:6" s="10" customFormat="1" ht="13.5">
      <c r="A241" s="83" t="s">
        <v>167</v>
      </c>
      <c r="B241" s="61"/>
      <c r="C241" s="108"/>
      <c r="D241" s="61"/>
      <c r="E241" s="80"/>
      <c r="F241" s="80"/>
    </row>
    <row r="242" spans="1:6" s="10" customFormat="1" ht="15" customHeight="1">
      <c r="A242" s="118" t="s">
        <v>222</v>
      </c>
      <c r="B242" s="47">
        <v>1723</v>
      </c>
      <c r="C242" s="107">
        <v>0</v>
      </c>
      <c r="D242" s="107">
        <v>500</v>
      </c>
      <c r="E242" s="80"/>
      <c r="F242" s="80"/>
    </row>
    <row r="243" spans="1:6" s="10" customFormat="1" ht="15" customHeight="1">
      <c r="A243" s="80" t="s">
        <v>151</v>
      </c>
      <c r="B243" s="47">
        <v>1245</v>
      </c>
      <c r="C243" s="107">
        <v>2300</v>
      </c>
      <c r="D243" s="47">
        <v>2500</v>
      </c>
      <c r="E243" s="80"/>
      <c r="F243" s="80"/>
    </row>
    <row r="244" spans="1:6" s="10" customFormat="1" ht="13.5">
      <c r="A244" s="118" t="s">
        <v>235</v>
      </c>
      <c r="B244" s="47">
        <v>1500</v>
      </c>
      <c r="C244" s="107">
        <v>0</v>
      </c>
      <c r="D244" s="47">
        <v>2100</v>
      </c>
      <c r="E244" s="80"/>
      <c r="F244" s="80"/>
    </row>
    <row r="245" spans="1:6" s="10" customFormat="1" ht="13.5">
      <c r="A245" s="80" t="s">
        <v>85</v>
      </c>
      <c r="B245" s="47">
        <v>150</v>
      </c>
      <c r="C245" s="107">
        <v>800</v>
      </c>
      <c r="D245" s="47">
        <v>1800</v>
      </c>
      <c r="E245" s="80"/>
      <c r="F245" s="80"/>
    </row>
    <row r="246" spans="1:6" s="10" customFormat="1" ht="13.5">
      <c r="A246" s="118" t="s">
        <v>193</v>
      </c>
      <c r="B246" s="47">
        <v>4667</v>
      </c>
      <c r="C246" s="107" t="s">
        <v>69</v>
      </c>
      <c r="D246" s="47"/>
      <c r="E246" s="80"/>
      <c r="F246" s="80"/>
    </row>
    <row r="247" spans="1:6" s="10" customFormat="1" ht="13.5">
      <c r="A247" s="118" t="s">
        <v>218</v>
      </c>
      <c r="B247" s="47">
        <v>14881</v>
      </c>
      <c r="C247" s="107" t="s">
        <v>69</v>
      </c>
      <c r="D247" s="47" t="s">
        <v>69</v>
      </c>
      <c r="E247" s="80"/>
      <c r="F247" s="80"/>
    </row>
    <row r="248" spans="1:6" s="10" customFormat="1" ht="13.5">
      <c r="A248" s="80" t="s">
        <v>137</v>
      </c>
      <c r="B248" s="47">
        <v>0</v>
      </c>
      <c r="C248" s="107" t="s">
        <v>69</v>
      </c>
      <c r="D248" s="47" t="s">
        <v>69</v>
      </c>
      <c r="E248" s="80"/>
      <c r="F248" s="80"/>
    </row>
    <row r="249" spans="1:6" s="10" customFormat="1" ht="13.5">
      <c r="A249" s="80"/>
      <c r="B249" s="47" t="s">
        <v>69</v>
      </c>
      <c r="C249" s="107" t="s">
        <v>45</v>
      </c>
      <c r="D249" s="47"/>
      <c r="E249" s="80"/>
      <c r="F249" s="80"/>
    </row>
    <row r="250" spans="1:6" s="10" customFormat="1" ht="13.5">
      <c r="A250" s="86" t="s">
        <v>119</v>
      </c>
      <c r="B250" s="66">
        <f>SUM(B242:B249)</f>
        <v>24166</v>
      </c>
      <c r="C250" s="66">
        <f>SUM(C242:C249)</f>
        <v>3100</v>
      </c>
      <c r="D250" s="66">
        <f>SUM(D242:D249)</f>
        <v>6900</v>
      </c>
      <c r="E250" s="80"/>
      <c r="F250" s="80"/>
    </row>
    <row r="251" spans="1:6" s="9" customFormat="1" ht="13.5">
      <c r="A251" s="89" t="s">
        <v>168</v>
      </c>
      <c r="B251" s="46">
        <f>B231+B240+B250</f>
        <v>102381</v>
      </c>
      <c r="C251" s="46">
        <f>C231+C240+C250</f>
        <v>13595</v>
      </c>
      <c r="D251" s="46">
        <f>D231+D240+D250</f>
        <v>41055</v>
      </c>
      <c r="E251" s="89"/>
      <c r="F251" s="89"/>
    </row>
    <row r="252" spans="1:6" s="8" customFormat="1" ht="13.5">
      <c r="A252" s="34"/>
      <c r="B252" s="35"/>
      <c r="C252" s="35"/>
      <c r="D252" s="35"/>
      <c r="E252" s="34"/>
      <c r="F252" s="34"/>
    </row>
    <row r="253" spans="1:6" s="8" customFormat="1" ht="13.5">
      <c r="A253" s="34"/>
      <c r="B253" s="53"/>
      <c r="C253" s="76" t="s">
        <v>152</v>
      </c>
      <c r="D253" s="80"/>
      <c r="E253" s="34"/>
      <c r="F253" s="34"/>
    </row>
    <row r="254" spans="1:6" s="8" customFormat="1" ht="13.5">
      <c r="A254" s="34"/>
      <c r="B254" s="45" t="s">
        <v>211</v>
      </c>
      <c r="C254" s="45" t="s">
        <v>232</v>
      </c>
      <c r="D254" s="45" t="s">
        <v>237</v>
      </c>
      <c r="E254" s="34"/>
      <c r="F254" s="34"/>
    </row>
    <row r="255" spans="1:6" s="10" customFormat="1" ht="13.5">
      <c r="A255" s="91" t="s">
        <v>132</v>
      </c>
      <c r="B255" s="54" t="s">
        <v>81</v>
      </c>
      <c r="C255" s="82" t="s">
        <v>82</v>
      </c>
      <c r="D255" s="82" t="s">
        <v>153</v>
      </c>
      <c r="E255" s="80"/>
      <c r="F255" s="80"/>
    </row>
    <row r="256" spans="1:6" s="4" customFormat="1" ht="13.5">
      <c r="A256" s="83" t="s">
        <v>163</v>
      </c>
      <c r="B256" s="71"/>
      <c r="C256" s="71"/>
      <c r="D256" s="104"/>
      <c r="E256" s="83"/>
      <c r="F256" s="83"/>
    </row>
    <row r="257" spans="1:6" s="10" customFormat="1" ht="13.5">
      <c r="A257" s="80" t="s">
        <v>139</v>
      </c>
      <c r="B257" s="57">
        <v>0</v>
      </c>
      <c r="C257" s="57" t="s">
        <v>69</v>
      </c>
      <c r="D257" s="47"/>
      <c r="E257" s="80"/>
      <c r="F257" s="80"/>
    </row>
    <row r="258" spans="1:6" s="10" customFormat="1" ht="13.5">
      <c r="A258" s="80" t="s">
        <v>111</v>
      </c>
      <c r="B258" s="57">
        <v>1788</v>
      </c>
      <c r="C258" s="57" t="s">
        <v>69</v>
      </c>
      <c r="D258" s="47">
        <v>4000</v>
      </c>
      <c r="E258" s="80"/>
      <c r="F258" s="80"/>
    </row>
    <row r="259" spans="1:6" s="10" customFormat="1" ht="13.5">
      <c r="A259" s="80" t="s">
        <v>134</v>
      </c>
      <c r="B259" s="57">
        <v>3640</v>
      </c>
      <c r="C259" s="57">
        <v>400</v>
      </c>
      <c r="D259" s="57">
        <v>1400</v>
      </c>
      <c r="E259" s="80"/>
      <c r="F259" s="80"/>
    </row>
    <row r="260" spans="1:6" s="10" customFormat="1" ht="13.5">
      <c r="A260" s="80" t="s">
        <v>8</v>
      </c>
      <c r="B260" s="57">
        <v>2800</v>
      </c>
      <c r="C260" s="57"/>
      <c r="D260" s="47"/>
      <c r="E260" s="80"/>
      <c r="F260" s="80"/>
    </row>
    <row r="261" spans="1:6" s="10" customFormat="1" ht="13.5">
      <c r="A261" s="80" t="s">
        <v>115</v>
      </c>
      <c r="B261" s="57">
        <v>0</v>
      </c>
      <c r="C261" s="57">
        <v>333</v>
      </c>
      <c r="D261" s="47">
        <v>350</v>
      </c>
      <c r="E261" s="80"/>
      <c r="F261" s="80"/>
    </row>
    <row r="262" spans="1:6" s="10" customFormat="1" ht="13.5">
      <c r="A262" s="86" t="s">
        <v>120</v>
      </c>
      <c r="B262" s="58">
        <f>SUM(B257:B261)</f>
        <v>8228</v>
      </c>
      <c r="C262" s="58">
        <f>SUM(C257:C261)</f>
        <v>733</v>
      </c>
      <c r="D262" s="58">
        <f>SUM(D257:D261)</f>
        <v>5750</v>
      </c>
      <c r="E262" s="80"/>
      <c r="F262" s="80"/>
    </row>
    <row r="263" spans="1:6" s="4" customFormat="1" ht="13.5">
      <c r="A263" s="83" t="s">
        <v>59</v>
      </c>
      <c r="B263" s="56"/>
      <c r="C263" s="56"/>
      <c r="D263" s="63"/>
      <c r="E263" s="83"/>
      <c r="F263" s="83"/>
    </row>
    <row r="264" spans="1:6" s="8" customFormat="1" ht="13.5">
      <c r="A264" s="80" t="s">
        <v>139</v>
      </c>
      <c r="B264" s="57">
        <v>0</v>
      </c>
      <c r="C264" s="57"/>
      <c r="D264" s="62"/>
      <c r="E264" s="34"/>
      <c r="F264" s="34"/>
    </row>
    <row r="265" spans="1:6" s="8" customFormat="1" ht="13.5">
      <c r="A265" s="80" t="s">
        <v>133</v>
      </c>
      <c r="B265" s="57">
        <v>0</v>
      </c>
      <c r="C265" s="57">
        <v>1400</v>
      </c>
      <c r="D265" s="62">
        <v>2000</v>
      </c>
      <c r="E265" s="34"/>
      <c r="F265" s="34"/>
    </row>
    <row r="266" spans="1:6" s="8" customFormat="1" ht="13.5">
      <c r="A266" s="80" t="s">
        <v>134</v>
      </c>
      <c r="B266" s="57">
        <v>2200</v>
      </c>
      <c r="C266" s="57">
        <v>400</v>
      </c>
      <c r="D266" s="57">
        <v>1400</v>
      </c>
      <c r="E266" s="34"/>
      <c r="F266" s="34"/>
    </row>
    <row r="267" spans="1:6" s="8" customFormat="1" ht="13.5">
      <c r="A267" s="80" t="s">
        <v>8</v>
      </c>
      <c r="B267" s="57">
        <v>650</v>
      </c>
      <c r="C267" s="57"/>
      <c r="D267" s="62"/>
      <c r="E267" s="34"/>
      <c r="F267" s="34"/>
    </row>
    <row r="268" spans="1:6" s="8" customFormat="1" ht="13.5">
      <c r="A268" s="80" t="s">
        <v>115</v>
      </c>
      <c r="B268" s="57">
        <v>0</v>
      </c>
      <c r="C268" s="57">
        <v>333</v>
      </c>
      <c r="D268" s="62">
        <v>350</v>
      </c>
      <c r="E268" s="34"/>
      <c r="F268" s="34"/>
    </row>
    <row r="269" spans="1:6" s="10" customFormat="1" ht="13.5">
      <c r="A269" s="86" t="s">
        <v>121</v>
      </c>
      <c r="B269" s="58">
        <f>SUM(B264:B268)</f>
        <v>2850</v>
      </c>
      <c r="C269" s="58">
        <f>SUM(C264:C268)</f>
        <v>2133</v>
      </c>
      <c r="D269" s="58">
        <f>SUM(D264:D268)</f>
        <v>3750</v>
      </c>
      <c r="E269" s="80"/>
      <c r="F269" s="80"/>
    </row>
    <row r="270" spans="1:6" s="4" customFormat="1" ht="13.5">
      <c r="A270" s="83" t="s">
        <v>167</v>
      </c>
      <c r="B270" s="56"/>
      <c r="C270" s="56"/>
      <c r="D270" s="63"/>
      <c r="E270" s="83"/>
      <c r="F270" s="83"/>
    </row>
    <row r="271" spans="1:6" s="8" customFormat="1" ht="13.5">
      <c r="A271" s="118" t="s">
        <v>204</v>
      </c>
      <c r="B271" s="57">
        <v>0</v>
      </c>
      <c r="C271" s="57"/>
      <c r="D271" s="62"/>
      <c r="E271" s="34"/>
      <c r="F271" s="34"/>
    </row>
    <row r="272" spans="1:6" s="8" customFormat="1" ht="13.5">
      <c r="A272" s="80" t="s">
        <v>133</v>
      </c>
      <c r="B272" s="57">
        <v>0</v>
      </c>
      <c r="C272" s="57"/>
      <c r="D272" s="62">
        <v>0</v>
      </c>
      <c r="E272" s="34"/>
      <c r="F272" s="34"/>
    </row>
    <row r="273" spans="1:6" s="8" customFormat="1" ht="13.5">
      <c r="A273" s="80" t="s">
        <v>134</v>
      </c>
      <c r="B273" s="57">
        <v>2500</v>
      </c>
      <c r="C273" s="57">
        <v>1200</v>
      </c>
      <c r="D273" s="57">
        <v>1400</v>
      </c>
      <c r="E273" s="34"/>
      <c r="F273" s="34"/>
    </row>
    <row r="274" spans="1:6" s="8" customFormat="1" ht="13.5">
      <c r="A274" s="80" t="s">
        <v>8</v>
      </c>
      <c r="B274" s="57">
        <v>725</v>
      </c>
      <c r="C274" s="57"/>
      <c r="D274" s="62"/>
      <c r="E274" s="34"/>
      <c r="F274" s="34"/>
    </row>
    <row r="275" spans="1:6" s="8" customFormat="1" ht="13.5">
      <c r="A275" s="80" t="s">
        <v>115</v>
      </c>
      <c r="B275" s="57">
        <v>0</v>
      </c>
      <c r="C275" s="57">
        <v>333</v>
      </c>
      <c r="D275" s="62">
        <v>350</v>
      </c>
      <c r="E275" s="34"/>
      <c r="F275" s="34"/>
    </row>
    <row r="276" spans="1:6" s="8" customFormat="1" ht="13.5">
      <c r="A276" s="86" t="s">
        <v>10</v>
      </c>
      <c r="B276" s="58">
        <f>SUM(B271:B275)</f>
        <v>3225</v>
      </c>
      <c r="C276" s="58">
        <f>SUM(C271:C275)</f>
        <v>1533</v>
      </c>
      <c r="D276" s="58">
        <f>SUM(D271:D275)</f>
        <v>1750</v>
      </c>
      <c r="E276" s="34"/>
      <c r="F276" s="34"/>
    </row>
    <row r="277" spans="1:6" s="9" customFormat="1" ht="13.5">
      <c r="A277" s="89" t="s">
        <v>168</v>
      </c>
      <c r="B277" s="72">
        <f>B262+B269+B276</f>
        <v>14303</v>
      </c>
      <c r="C277" s="72">
        <f>C262+C269+C276</f>
        <v>4399</v>
      </c>
      <c r="D277" s="46">
        <f>D262+D269+D276</f>
        <v>11250</v>
      </c>
      <c r="E277" s="89"/>
      <c r="F277" s="89"/>
    </row>
    <row r="278" spans="1:6" s="8" customFormat="1" ht="13.5">
      <c r="A278" s="34"/>
      <c r="B278" s="35"/>
      <c r="C278" s="35"/>
      <c r="D278" s="35"/>
      <c r="E278" s="34"/>
      <c r="F278" s="34"/>
    </row>
    <row r="279" spans="1:6" s="8" customFormat="1" ht="13.5">
      <c r="A279" s="34"/>
      <c r="B279" s="35"/>
      <c r="C279" s="35"/>
      <c r="D279" s="35"/>
      <c r="E279" s="34"/>
      <c r="F279" s="34"/>
    </row>
    <row r="280" spans="1:6" s="8" customFormat="1" ht="13.5">
      <c r="A280" s="34"/>
      <c r="B280" s="53"/>
      <c r="C280" s="76" t="s">
        <v>152</v>
      </c>
      <c r="D280" s="80"/>
      <c r="E280" s="34"/>
      <c r="F280" s="34"/>
    </row>
    <row r="281" spans="1:6" s="8" customFormat="1" ht="13.5">
      <c r="A281" s="34"/>
      <c r="B281" s="45" t="s">
        <v>211</v>
      </c>
      <c r="C281" s="45" t="s">
        <v>232</v>
      </c>
      <c r="D281" s="45" t="s">
        <v>237</v>
      </c>
      <c r="E281" s="34"/>
      <c r="F281" s="34"/>
    </row>
    <row r="282" spans="1:6" s="10" customFormat="1" ht="13.5">
      <c r="A282" s="91" t="s">
        <v>116</v>
      </c>
      <c r="B282" s="54" t="s">
        <v>81</v>
      </c>
      <c r="C282" s="82" t="s">
        <v>82</v>
      </c>
      <c r="D282" s="82" t="s">
        <v>153</v>
      </c>
      <c r="E282" s="80"/>
      <c r="F282" s="80"/>
    </row>
    <row r="283" spans="1:6" s="4" customFormat="1" ht="13.5">
      <c r="A283" s="83" t="s">
        <v>163</v>
      </c>
      <c r="B283" s="65"/>
      <c r="C283" s="71"/>
      <c r="D283" s="104"/>
      <c r="E283" s="83"/>
      <c r="F283" s="83"/>
    </row>
    <row r="284" spans="1:6" s="10" customFormat="1" ht="13.5">
      <c r="A284" s="118" t="s">
        <v>230</v>
      </c>
      <c r="B284" s="47">
        <v>0</v>
      </c>
      <c r="C284" s="57" t="s">
        <v>69</v>
      </c>
      <c r="D284" s="47"/>
      <c r="E284" s="80"/>
      <c r="F284" s="80"/>
    </row>
    <row r="285" spans="1:6" s="10" customFormat="1" ht="13.5">
      <c r="A285" s="118" t="s">
        <v>186</v>
      </c>
      <c r="B285" s="47">
        <v>750</v>
      </c>
      <c r="C285" s="57">
        <v>2700</v>
      </c>
      <c r="D285" s="47">
        <v>2000</v>
      </c>
      <c r="E285" s="80"/>
      <c r="F285" s="80"/>
    </row>
    <row r="286" spans="1:6" s="10" customFormat="1" ht="13.5">
      <c r="A286" s="80" t="s">
        <v>170</v>
      </c>
      <c r="B286" s="47">
        <v>2250</v>
      </c>
      <c r="C286" s="57">
        <v>3100</v>
      </c>
      <c r="D286" s="47">
        <v>2800</v>
      </c>
      <c r="E286" s="80"/>
      <c r="F286" s="80"/>
    </row>
    <row r="287" spans="1:6" s="10" customFormat="1" ht="13.5">
      <c r="A287" s="118" t="s">
        <v>223</v>
      </c>
      <c r="B287" s="47">
        <v>0</v>
      </c>
      <c r="C287" s="57"/>
      <c r="D287" s="47"/>
      <c r="E287" s="80"/>
      <c r="F287" s="80"/>
    </row>
    <row r="288" spans="1:6" s="10" customFormat="1" ht="13.5">
      <c r="A288" s="118" t="s">
        <v>209</v>
      </c>
      <c r="B288" s="47">
        <v>0</v>
      </c>
      <c r="C288" s="57"/>
      <c r="D288" s="47"/>
      <c r="E288" s="80"/>
      <c r="F288" s="80"/>
    </row>
    <row r="289" spans="1:6" s="10" customFormat="1" ht="13.5">
      <c r="A289" s="80" t="s">
        <v>107</v>
      </c>
      <c r="B289" s="47">
        <v>1630</v>
      </c>
      <c r="C289" s="57">
        <v>1000</v>
      </c>
      <c r="D289" s="47"/>
      <c r="E289" s="80"/>
      <c r="F289" s="80"/>
    </row>
    <row r="290" spans="1:6" s="10" customFormat="1" ht="13.5">
      <c r="A290" s="118" t="s">
        <v>229</v>
      </c>
      <c r="B290" s="47">
        <v>0</v>
      </c>
      <c r="C290" s="57"/>
      <c r="D290" s="47"/>
      <c r="E290" s="80"/>
      <c r="F290" s="80"/>
    </row>
    <row r="291" spans="1:6" s="10" customFormat="1" ht="13.5">
      <c r="A291" s="80" t="s">
        <v>143</v>
      </c>
      <c r="B291" s="47">
        <v>913</v>
      </c>
      <c r="C291" s="57"/>
      <c r="D291" s="47"/>
      <c r="E291" s="80"/>
      <c r="F291" s="80"/>
    </row>
    <row r="292" spans="1:6" s="10" customFormat="1" ht="13.5">
      <c r="A292" s="80" t="s">
        <v>42</v>
      </c>
      <c r="B292" s="47">
        <v>450</v>
      </c>
      <c r="C292" s="57">
        <v>1500</v>
      </c>
      <c r="D292" s="47">
        <v>1270</v>
      </c>
      <c r="E292" s="80"/>
      <c r="F292" s="80"/>
    </row>
    <row r="293" spans="1:6" s="10" customFormat="1" ht="13.5">
      <c r="A293" s="80" t="s">
        <v>99</v>
      </c>
      <c r="B293" s="47">
        <v>0</v>
      </c>
      <c r="C293" s="57"/>
      <c r="D293" s="47"/>
      <c r="E293" s="80"/>
      <c r="F293" s="80"/>
    </row>
    <row r="294" spans="1:6" s="10" customFormat="1" ht="13.5">
      <c r="A294" s="86" t="s">
        <v>11</v>
      </c>
      <c r="B294" s="62">
        <f>SUM(B284:B293)</f>
        <v>5993</v>
      </c>
      <c r="C294" s="62">
        <f>SUM(C284:C293)</f>
        <v>8300</v>
      </c>
      <c r="D294" s="62">
        <f>SUM(D284:D293)</f>
        <v>6070</v>
      </c>
      <c r="E294" s="80"/>
      <c r="F294" s="80"/>
    </row>
    <row r="295" spans="1:6" s="4" customFormat="1" ht="13.5">
      <c r="A295" s="83" t="s">
        <v>59</v>
      </c>
      <c r="B295" s="61"/>
      <c r="C295" s="56"/>
      <c r="D295" s="63"/>
      <c r="E295" s="83"/>
      <c r="F295" s="83"/>
    </row>
    <row r="296" spans="1:6" s="10" customFormat="1" ht="13.5">
      <c r="A296" s="80" t="s">
        <v>112</v>
      </c>
      <c r="B296" s="47">
        <v>0</v>
      </c>
      <c r="C296" s="57">
        <v>700</v>
      </c>
      <c r="D296" s="47">
        <v>1800</v>
      </c>
      <c r="E296" s="80"/>
      <c r="F296" s="80"/>
    </row>
    <row r="297" spans="1:6" s="10" customFormat="1" ht="13.5">
      <c r="A297" s="118" t="s">
        <v>223</v>
      </c>
      <c r="B297" s="47">
        <v>0</v>
      </c>
      <c r="C297" s="57"/>
      <c r="D297" s="47"/>
      <c r="E297" s="80"/>
      <c r="F297" s="80"/>
    </row>
    <row r="298" spans="1:6" s="10" customFormat="1" ht="13.5">
      <c r="A298" s="118" t="s">
        <v>209</v>
      </c>
      <c r="B298" s="47">
        <v>0</v>
      </c>
      <c r="C298" s="57"/>
      <c r="D298" s="47"/>
      <c r="E298" s="80"/>
      <c r="F298" s="80"/>
    </row>
    <row r="299" spans="1:6" s="10" customFormat="1" ht="13.5">
      <c r="A299" s="80" t="s">
        <v>107</v>
      </c>
      <c r="B299" s="57">
        <v>1630</v>
      </c>
      <c r="C299" s="57">
        <v>1000</v>
      </c>
      <c r="D299" s="47"/>
      <c r="E299" s="80"/>
      <c r="F299" s="80"/>
    </row>
    <row r="300" spans="1:6" s="10" customFormat="1" ht="13.5">
      <c r="A300" s="80" t="s">
        <v>145</v>
      </c>
      <c r="B300" s="57"/>
      <c r="C300" s="57">
        <v>0</v>
      </c>
      <c r="D300" s="47">
        <v>1700</v>
      </c>
      <c r="E300" s="80"/>
      <c r="F300" s="80"/>
    </row>
    <row r="301" spans="1:6" s="10" customFormat="1" ht="13.5">
      <c r="A301" s="118" t="s">
        <v>183</v>
      </c>
      <c r="B301" s="47">
        <v>0</v>
      </c>
      <c r="C301" s="57"/>
      <c r="D301" s="47"/>
      <c r="E301" s="80"/>
      <c r="F301" s="80"/>
    </row>
    <row r="302" spans="1:6" s="10" customFormat="1" ht="13.5">
      <c r="A302" s="118" t="s">
        <v>229</v>
      </c>
      <c r="B302" s="47">
        <v>2200</v>
      </c>
      <c r="C302" s="57"/>
      <c r="D302" s="47"/>
      <c r="E302" s="80"/>
      <c r="F302" s="80"/>
    </row>
    <row r="303" spans="1:6" s="10" customFormat="1" ht="13.5">
      <c r="A303" s="80" t="s">
        <v>42</v>
      </c>
      <c r="B303" s="57">
        <v>0</v>
      </c>
      <c r="C303" s="57">
        <v>1250</v>
      </c>
      <c r="D303" s="47"/>
      <c r="E303" s="80"/>
      <c r="F303" s="80"/>
    </row>
    <row r="304" spans="1:6" s="10" customFormat="1" ht="13.5">
      <c r="A304" s="80" t="s">
        <v>99</v>
      </c>
      <c r="B304" s="57">
        <v>0</v>
      </c>
      <c r="C304" s="57"/>
      <c r="D304" s="57"/>
      <c r="E304" s="80"/>
      <c r="F304" s="80"/>
    </row>
    <row r="305" spans="1:6" s="10" customFormat="1" ht="13.5">
      <c r="A305" s="86" t="s">
        <v>12</v>
      </c>
      <c r="B305" s="73">
        <f>SUM(B296:B304)</f>
        <v>3830</v>
      </c>
      <c r="C305" s="73">
        <f>SUM(C296:C304)</f>
        <v>2950</v>
      </c>
      <c r="D305" s="73">
        <f>SUM(D296:D304)</f>
        <v>3500</v>
      </c>
      <c r="E305" s="80"/>
      <c r="F305" s="80"/>
    </row>
    <row r="306" spans="1:6" s="4" customFormat="1" ht="13.5">
      <c r="A306" s="83" t="s">
        <v>167</v>
      </c>
      <c r="B306" s="61"/>
      <c r="C306" s="61"/>
      <c r="D306" s="61"/>
      <c r="E306" s="83"/>
      <c r="F306" s="83"/>
    </row>
    <row r="307" spans="1:6" s="10" customFormat="1" ht="13.5">
      <c r="A307" s="80" t="s">
        <v>112</v>
      </c>
      <c r="B307" s="47">
        <v>5700</v>
      </c>
      <c r="C307" s="57">
        <v>3600</v>
      </c>
      <c r="D307" s="47">
        <v>2900</v>
      </c>
      <c r="E307" s="80"/>
      <c r="F307" s="80"/>
    </row>
    <row r="308" spans="1:6" s="10" customFormat="1" ht="13.5">
      <c r="A308" s="80" t="s">
        <v>171</v>
      </c>
      <c r="B308" s="47">
        <v>374</v>
      </c>
      <c r="C308" s="57" t="s">
        <v>69</v>
      </c>
      <c r="D308" s="47"/>
      <c r="E308" s="80"/>
      <c r="F308" s="80"/>
    </row>
    <row r="309" spans="1:6" s="10" customFormat="1" ht="13.5">
      <c r="A309" s="118" t="s">
        <v>223</v>
      </c>
      <c r="B309" s="47">
        <v>0</v>
      </c>
      <c r="C309" s="57" t="s">
        <v>69</v>
      </c>
      <c r="D309" s="47" t="s">
        <v>69</v>
      </c>
      <c r="E309" s="80"/>
      <c r="F309" s="80"/>
    </row>
    <row r="310" spans="1:6" s="10" customFormat="1" ht="13.5">
      <c r="A310" s="118" t="s">
        <v>229</v>
      </c>
      <c r="B310" s="47">
        <v>425</v>
      </c>
      <c r="C310" s="57" t="s">
        <v>69</v>
      </c>
      <c r="D310" s="47" t="s">
        <v>69</v>
      </c>
      <c r="E310" s="80"/>
      <c r="F310" s="80"/>
    </row>
    <row r="311" spans="1:6" s="10" customFormat="1" ht="13.5">
      <c r="A311" s="80" t="s">
        <v>107</v>
      </c>
      <c r="B311" s="47">
        <v>1630</v>
      </c>
      <c r="C311" s="57">
        <v>800</v>
      </c>
      <c r="D311" s="47">
        <v>1500</v>
      </c>
      <c r="E311" s="80"/>
      <c r="F311" s="80"/>
    </row>
    <row r="312" spans="1:6" s="10" customFormat="1" ht="13.5">
      <c r="A312" s="118" t="s">
        <v>209</v>
      </c>
      <c r="B312" s="47">
        <v>0</v>
      </c>
      <c r="C312" s="57">
        <v>400</v>
      </c>
      <c r="D312" s="47" t="s">
        <v>69</v>
      </c>
      <c r="E312" s="80"/>
      <c r="F312" s="80"/>
    </row>
    <row r="313" spans="1:6" s="1" customFormat="1" ht="13.5">
      <c r="A313" s="118" t="s">
        <v>183</v>
      </c>
      <c r="B313" s="47">
        <v>35312</v>
      </c>
      <c r="C313" s="57">
        <v>2500</v>
      </c>
      <c r="D313" s="47" t="s">
        <v>69</v>
      </c>
      <c r="E313" s="81"/>
      <c r="F313" s="81"/>
    </row>
    <row r="314" spans="1:6" s="10" customFormat="1" ht="13.5">
      <c r="A314" s="80" t="s">
        <v>99</v>
      </c>
      <c r="B314" s="47">
        <v>0</v>
      </c>
      <c r="C314" s="57" t="s">
        <v>69</v>
      </c>
      <c r="D314" s="47" t="s">
        <v>69</v>
      </c>
      <c r="E314" s="80"/>
      <c r="F314" s="80"/>
    </row>
    <row r="315" spans="1:6" s="10" customFormat="1" ht="13.5">
      <c r="A315" s="86" t="s">
        <v>172</v>
      </c>
      <c r="B315" s="62">
        <f>SUM(B307:B314)</f>
        <v>43441</v>
      </c>
      <c r="C315" s="62">
        <f>SUM(C307:C314)</f>
        <v>7300</v>
      </c>
      <c r="D315" s="62">
        <f>SUM(D307:D314)</f>
        <v>4400</v>
      </c>
      <c r="E315" s="80"/>
      <c r="F315" s="80"/>
    </row>
    <row r="316" spans="1:6" s="4" customFormat="1" ht="13.5">
      <c r="A316" s="83" t="s">
        <v>168</v>
      </c>
      <c r="B316" s="63">
        <f>B294+B305+B315</f>
        <v>53264</v>
      </c>
      <c r="C316" s="63">
        <f>C294+C305+C315</f>
        <v>18550</v>
      </c>
      <c r="D316" s="63">
        <f>D294+D305+D315</f>
        <v>13970</v>
      </c>
      <c r="E316" s="83"/>
      <c r="F316" s="83"/>
    </row>
    <row r="317" spans="1:6" ht="13.5">
      <c r="A317" s="114"/>
      <c r="B317" s="74"/>
      <c r="C317" s="115"/>
      <c r="D317" s="116"/>
      <c r="E317" s="78"/>
      <c r="F317" s="78"/>
    </row>
    <row r="318" spans="1:6" ht="13.5">
      <c r="A318" s="114"/>
      <c r="B318" s="75"/>
      <c r="C318" s="117"/>
      <c r="D318" s="114"/>
      <c r="E318" s="78"/>
      <c r="F318" s="78"/>
    </row>
    <row r="319" spans="1:6" ht="13.5">
      <c r="A319" s="114"/>
      <c r="B319" s="75"/>
      <c r="C319" s="117"/>
      <c r="D319" s="114"/>
      <c r="E319" s="78"/>
      <c r="F319" s="78"/>
    </row>
    <row r="320" spans="1:6" ht="13.5">
      <c r="A320" s="114"/>
      <c r="B320" s="75"/>
      <c r="C320" s="117"/>
      <c r="D320" s="114"/>
      <c r="E320" s="78"/>
      <c r="F320" s="78"/>
    </row>
    <row r="321" spans="1:6" ht="13.5">
      <c r="A321" s="114"/>
      <c r="B321" s="75"/>
      <c r="C321" s="117"/>
      <c r="D321" s="114"/>
      <c r="E321" s="78"/>
      <c r="F321" s="78"/>
    </row>
    <row r="322" spans="1:6" ht="13.5">
      <c r="A322" s="114"/>
      <c r="B322" s="75"/>
      <c r="C322" s="117"/>
      <c r="D322" s="114"/>
      <c r="E322" s="78"/>
      <c r="F322" s="78"/>
    </row>
    <row r="323" spans="1:6" ht="13.5">
      <c r="A323" s="114"/>
      <c r="B323" s="75"/>
      <c r="C323" s="117"/>
      <c r="D323" s="114"/>
      <c r="E323" s="78"/>
      <c r="F323" s="78"/>
    </row>
    <row r="324" spans="1:6" ht="13.5">
      <c r="A324" s="114"/>
      <c r="B324" s="75"/>
      <c r="C324" s="117"/>
      <c r="D324" s="114"/>
      <c r="E324" s="78"/>
      <c r="F324" s="78"/>
    </row>
    <row r="325" spans="1:6" ht="13.5">
      <c r="A325" s="114"/>
      <c r="B325" s="75"/>
      <c r="C325" s="117"/>
      <c r="D325" s="114"/>
      <c r="E325" s="78"/>
      <c r="F325" s="78"/>
    </row>
    <row r="326" spans="1:6" ht="13.5">
      <c r="A326" s="114"/>
      <c r="B326" s="75"/>
      <c r="C326" s="117"/>
      <c r="D326" s="114"/>
      <c r="E326" s="78"/>
      <c r="F326" s="78"/>
    </row>
    <row r="327" spans="1:6" ht="13.5">
      <c r="A327" s="114"/>
      <c r="B327" s="75"/>
      <c r="C327" s="117"/>
      <c r="D327" s="114"/>
      <c r="E327" s="78"/>
      <c r="F327" s="78"/>
    </row>
    <row r="328" spans="1:6" ht="13.5">
      <c r="A328" s="114"/>
      <c r="B328" s="75"/>
      <c r="C328" s="117"/>
      <c r="D328" s="114"/>
      <c r="E328" s="78"/>
      <c r="F328" s="78"/>
    </row>
    <row r="329" spans="1:6" ht="13.5">
      <c r="A329" s="114"/>
      <c r="B329" s="75"/>
      <c r="C329" s="117"/>
      <c r="D329" s="114"/>
      <c r="E329" s="78"/>
      <c r="F329" s="78"/>
    </row>
    <row r="330" ht="13.5">
      <c r="B330" s="75"/>
    </row>
    <row r="331" ht="13.5">
      <c r="B331" s="75"/>
    </row>
    <row r="332" ht="13.5">
      <c r="B332" s="75"/>
    </row>
    <row r="333" ht="13.5">
      <c r="B333" s="75"/>
    </row>
    <row r="334" ht="13.5">
      <c r="B334" s="75"/>
    </row>
    <row r="335" ht="13.5">
      <c r="B335" s="75"/>
    </row>
    <row r="336" ht="13.5">
      <c r="B336" s="75"/>
    </row>
    <row r="337" ht="13.5">
      <c r="B337" s="75"/>
    </row>
    <row r="338" ht="13.5">
      <c r="B338" s="75"/>
    </row>
    <row r="339" ht="13.5">
      <c r="B339" s="75"/>
    </row>
    <row r="340" ht="13.5">
      <c r="B340" s="75"/>
    </row>
    <row r="341" ht="13.5">
      <c r="B341" s="75"/>
    </row>
    <row r="342" ht="13.5">
      <c r="B342" s="75"/>
    </row>
    <row r="343" ht="13.5">
      <c r="B343" s="75"/>
    </row>
    <row r="344" ht="13.5">
      <c r="B344" s="75"/>
    </row>
    <row r="345" ht="13.5">
      <c r="B345" s="75"/>
    </row>
    <row r="346" ht="13.5">
      <c r="B346" s="75"/>
    </row>
    <row r="347" ht="13.5">
      <c r="B347" s="75"/>
    </row>
    <row r="348" ht="13.5">
      <c r="B348" s="75"/>
    </row>
    <row r="349" ht="13.5">
      <c r="B349" s="75"/>
    </row>
    <row r="350" ht="13.5">
      <c r="B350" s="75"/>
    </row>
    <row r="351" ht="13.5">
      <c r="B351" s="75"/>
    </row>
    <row r="352" ht="13.5">
      <c r="B352" s="75"/>
    </row>
    <row r="353" ht="13.5">
      <c r="B353" s="75"/>
    </row>
    <row r="354" ht="13.5">
      <c r="B354" s="75"/>
    </row>
    <row r="355" ht="13.5">
      <c r="B355" s="75"/>
    </row>
    <row r="356" ht="13.5">
      <c r="B356" s="75"/>
    </row>
    <row r="357" ht="13.5">
      <c r="B357" s="75"/>
    </row>
    <row r="358" ht="13.5">
      <c r="B358" s="75"/>
    </row>
    <row r="359" ht="13.5">
      <c r="B359" s="75"/>
    </row>
    <row r="360" ht="13.5">
      <c r="B360" s="75"/>
    </row>
    <row r="361" ht="13.5">
      <c r="B361" s="75"/>
    </row>
    <row r="362" ht="13.5">
      <c r="B362" s="75"/>
    </row>
    <row r="363" ht="13.5">
      <c r="B363" s="75"/>
    </row>
    <row r="364" ht="13.5">
      <c r="B364" s="75"/>
    </row>
    <row r="365" ht="13.5">
      <c r="B365" s="75"/>
    </row>
    <row r="366" ht="13.5">
      <c r="B366" s="75"/>
    </row>
    <row r="367" ht="13.5">
      <c r="B367" s="75"/>
    </row>
    <row r="368" ht="13.5">
      <c r="B368" s="75"/>
    </row>
    <row r="369" ht="13.5">
      <c r="B369" s="75"/>
    </row>
    <row r="370" ht="13.5">
      <c r="B370" s="75"/>
    </row>
    <row r="371" ht="13.5">
      <c r="B371" s="75"/>
    </row>
    <row r="372" ht="13.5">
      <c r="B372" s="75"/>
    </row>
    <row r="373" ht="13.5">
      <c r="B373" s="75"/>
    </row>
    <row r="374" ht="13.5">
      <c r="B374" s="75"/>
    </row>
    <row r="375" ht="13.5">
      <c r="B375" s="75"/>
    </row>
    <row r="376" ht="13.5">
      <c r="B376" s="75"/>
    </row>
    <row r="377" ht="13.5">
      <c r="B377" s="75"/>
    </row>
    <row r="378" ht="13.5">
      <c r="B378" s="75"/>
    </row>
    <row r="379" ht="13.5">
      <c r="B379" s="75"/>
    </row>
    <row r="380" ht="13.5">
      <c r="B380" s="75"/>
    </row>
    <row r="381" ht="13.5">
      <c r="B381" s="75"/>
    </row>
    <row r="382" ht="13.5">
      <c r="B382" s="75"/>
    </row>
    <row r="383" ht="13.5">
      <c r="B383" s="75"/>
    </row>
    <row r="384" ht="13.5">
      <c r="B384" s="75"/>
    </row>
    <row r="385" ht="13.5">
      <c r="B385" s="75"/>
    </row>
    <row r="386" ht="13.5">
      <c r="B386" s="75"/>
    </row>
    <row r="387" ht="13.5">
      <c r="B387" s="75"/>
    </row>
    <row r="388" ht="13.5">
      <c r="B388" s="75"/>
    </row>
    <row r="389" ht="13.5">
      <c r="B389" s="75"/>
    </row>
    <row r="390" ht="13.5">
      <c r="B390" s="75"/>
    </row>
    <row r="391" ht="13.5">
      <c r="B391" s="75"/>
    </row>
    <row r="392" ht="13.5">
      <c r="B392" s="75"/>
    </row>
    <row r="393" ht="13.5">
      <c r="B393" s="75"/>
    </row>
    <row r="394" ht="13.5">
      <c r="B394" s="75"/>
    </row>
    <row r="395" ht="13.5">
      <c r="B395" s="75"/>
    </row>
  </sheetData>
  <sheetProtection/>
  <mergeCells count="4">
    <mergeCell ref="A1:D1"/>
    <mergeCell ref="A2:D2"/>
    <mergeCell ref="A4:D4"/>
    <mergeCell ref="A5:D5"/>
  </mergeCells>
  <printOptions gridLines="1" horizontalCentered="1"/>
  <pageMargins left="0.75" right="0.5" top="0.5" bottom="0.65" header="0.5" footer="0.5"/>
  <pageSetup orientation="portrait"/>
  <headerFooter alignWithMargins="0">
    <oddFooter>&amp;CPage &amp;P of &amp;N</oddFooter>
  </headerFooter>
  <rowBreaks count="8" manualBreakCount="8">
    <brk id="37" max="255" man="1"/>
    <brk id="73" max="255" man="1"/>
    <brk id="114" max="255" man="1"/>
    <brk id="151" max="255" man="1"/>
    <brk id="194" max="255" man="1"/>
    <brk id="218" max="3" man="1"/>
    <brk id="251" max="3" man="1"/>
    <brk id="2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2019-11-06T19:59:36Z</cp:lastPrinted>
  <dcterms:created xsi:type="dcterms:W3CDTF">2002-09-28T18:28:45Z</dcterms:created>
  <dcterms:modified xsi:type="dcterms:W3CDTF">2019-11-06T19:59:43Z</dcterms:modified>
  <cp:category/>
  <cp:version/>
  <cp:contentType/>
  <cp:contentStatus/>
</cp:coreProperties>
</file>